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fal.Neska\Documents\PTBRIO_Szkola_2024\materialy\"/>
    </mc:Choice>
  </mc:AlternateContent>
  <xr:revisionPtr revIDLastSave="0" documentId="13_ncr:1_{8E85C784-E83D-4E3D-8218-8F9BE795B178}" xr6:coauthVersionLast="47" xr6:coauthVersionMax="47" xr10:uidLastSave="{00000000-0000-0000-0000-000000000000}"/>
  <bookViews>
    <workbookView xWindow="-108" yWindow="-108" windowWidth="23256" windowHeight="11964" xr2:uid="{D8B5F38C-D0C3-4B5C-9C0A-884492F9664A}"/>
  </bookViews>
  <sheets>
    <sheet name="CELL weighting 1 wymiar" sheetId="2" r:id="rId1"/>
    <sheet name="CELL weighting 2 wymiary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2" i="2"/>
  <c r="G5" i="5"/>
  <c r="G6" i="5"/>
  <c r="G7" i="5"/>
  <c r="G8" i="5"/>
  <c r="G9" i="5"/>
  <c r="G10" i="5"/>
  <c r="G11" i="5"/>
  <c r="G4" i="5"/>
  <c r="L5" i="5"/>
  <c r="L6" i="5"/>
  <c r="L7" i="5"/>
  <c r="L8" i="5"/>
  <c r="L9" i="5"/>
  <c r="L10" i="5"/>
  <c r="L11" i="5"/>
  <c r="L4" i="5"/>
  <c r="M4" i="5" s="1"/>
  <c r="D75" i="5" s="1"/>
  <c r="J7" i="5"/>
  <c r="K7" i="5" s="1"/>
  <c r="J6" i="5"/>
  <c r="M6" i="5" s="1"/>
  <c r="J5" i="5"/>
  <c r="K4" i="5"/>
  <c r="G4" i="2"/>
  <c r="G5" i="2" s="1"/>
  <c r="F5" i="2"/>
  <c r="H4" i="2"/>
  <c r="K6" i="5" l="1"/>
  <c r="M5" i="5"/>
  <c r="D91" i="5" s="1"/>
  <c r="D97" i="5"/>
  <c r="D95" i="5"/>
  <c r="D55" i="5"/>
  <c r="D11" i="5"/>
  <c r="D19" i="5"/>
  <c r="D96" i="5"/>
  <c r="D58" i="5"/>
  <c r="D60" i="5"/>
  <c r="D15" i="5"/>
  <c r="D18" i="5"/>
  <c r="D82" i="5"/>
  <c r="D30" i="5"/>
  <c r="D38" i="5"/>
  <c r="D25" i="5"/>
  <c r="D65" i="5"/>
  <c r="D37" i="5"/>
  <c r="D39" i="5"/>
  <c r="D88" i="5"/>
  <c r="K5" i="5"/>
  <c r="M7" i="5"/>
  <c r="D100" i="5"/>
  <c r="J9" i="5"/>
  <c r="J8" i="5"/>
  <c r="J11" i="5"/>
  <c r="M11" i="5" s="1"/>
  <c r="J10" i="5"/>
  <c r="I4" i="2"/>
  <c r="H5" i="2"/>
  <c r="I5" i="2" s="1"/>
  <c r="D27" i="5" l="1"/>
  <c r="D94" i="5"/>
  <c r="D77" i="5"/>
  <c r="D17" i="5"/>
  <c r="D53" i="5"/>
  <c r="D72" i="5"/>
  <c r="D34" i="5"/>
  <c r="D80" i="5"/>
  <c r="D36" i="5"/>
  <c r="D40" i="5"/>
  <c r="M9" i="5"/>
  <c r="K9" i="5"/>
  <c r="K8" i="5"/>
  <c r="M8" i="5"/>
  <c r="D3" i="5"/>
  <c r="D67" i="5"/>
  <c r="D52" i="5"/>
  <c r="D85" i="5"/>
  <c r="D93" i="5"/>
  <c r="D6" i="5"/>
  <c r="D22" i="5"/>
  <c r="D70" i="5"/>
  <c r="D86" i="5"/>
  <c r="D8" i="5"/>
  <c r="D48" i="5"/>
  <c r="D64" i="5"/>
  <c r="D50" i="5"/>
  <c r="D43" i="5"/>
  <c r="D31" i="5"/>
  <c r="D79" i="5"/>
  <c r="D76" i="5"/>
  <c r="D45" i="5"/>
  <c r="D23" i="5"/>
  <c r="D14" i="5"/>
  <c r="D62" i="5"/>
  <c r="D2" i="5"/>
  <c r="D26" i="5"/>
  <c r="D66" i="5"/>
  <c r="D32" i="5"/>
  <c r="D81" i="5"/>
  <c r="M10" i="5"/>
  <c r="K10" i="5"/>
  <c r="N11" i="5" l="1"/>
  <c r="D59" i="5"/>
  <c r="D83" i="5"/>
  <c r="D28" i="5"/>
  <c r="D44" i="5"/>
  <c r="D84" i="5"/>
  <c r="D74" i="5"/>
  <c r="D46" i="5"/>
  <c r="D7" i="5"/>
  <c r="D71" i="5"/>
  <c r="D56" i="5"/>
  <c r="D9" i="5"/>
  <c r="D33" i="5"/>
  <c r="D41" i="5"/>
  <c r="D57" i="5"/>
  <c r="K11" i="5"/>
  <c r="K12" i="5" s="1"/>
  <c r="D35" i="5"/>
  <c r="D90" i="5"/>
  <c r="D4" i="5"/>
  <c r="D47" i="5"/>
  <c r="D29" i="5"/>
  <c r="D61" i="5"/>
  <c r="D101" i="5"/>
  <c r="D10" i="5"/>
  <c r="N4" i="5" s="1"/>
  <c r="D54" i="5"/>
  <c r="D78" i="5"/>
  <c r="D98" i="5"/>
  <c r="D24" i="5"/>
  <c r="D42" i="5"/>
  <c r="D51" i="5"/>
  <c r="D99" i="5"/>
  <c r="D12" i="5"/>
  <c r="D20" i="5"/>
  <c r="D68" i="5"/>
  <c r="D92" i="5"/>
  <c r="D87" i="5"/>
  <c r="D5" i="5"/>
  <c r="D13" i="5"/>
  <c r="D21" i="5"/>
  <c r="D69" i="5"/>
  <c r="D63" i="5"/>
  <c r="D16" i="5"/>
  <c r="D49" i="5"/>
  <c r="D73" i="5"/>
  <c r="D89" i="5"/>
  <c r="J4" i="2"/>
  <c r="J5" i="2"/>
  <c r="O4" i="5" l="1"/>
  <c r="N9" i="5"/>
  <c r="N10" i="5"/>
  <c r="N6" i="5"/>
  <c r="N8" i="5"/>
  <c r="N5" i="5"/>
  <c r="N7" i="5"/>
</calcChain>
</file>

<file path=xl/sharedStrings.xml><?xml version="1.0" encoding="utf-8"?>
<sst xmlns="http://schemas.openxmlformats.org/spreadsheetml/2006/main" count="345" uniqueCount="19">
  <si>
    <t>id</t>
  </si>
  <si>
    <t>wiek</t>
  </si>
  <si>
    <t>K</t>
  </si>
  <si>
    <t>M</t>
  </si>
  <si>
    <t>18-29</t>
  </si>
  <si>
    <t>30-39</t>
  </si>
  <si>
    <t>40-49</t>
  </si>
  <si>
    <t>50-59</t>
  </si>
  <si>
    <t>populacja</t>
  </si>
  <si>
    <t>waga</t>
  </si>
  <si>
    <t>Efektywna próba</t>
  </si>
  <si>
    <t>płeć</t>
  </si>
  <si>
    <t>próba ZWAŻONA</t>
  </si>
  <si>
    <t>próba ZREALIZOWANA</t>
  </si>
  <si>
    <t>założona wielkość próby</t>
  </si>
  <si>
    <t>kwoty BRZEGOWE</t>
  </si>
  <si>
    <t>kwoty KRZYŻOWE</t>
  </si>
  <si>
    <t>źródło: https://support.askia.com/hc/en-us/articles/360016182077-Weighting-efficiency (dostęp: 2024.04.20)</t>
  </si>
  <si>
    <t>`(dostęp: 2024.04.20)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</si>
</sst>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&quot;N=&quot;0"/>
    <numFmt numFmtId="166" formatCode="0.0%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color theme="0" tint="-0.249977111117893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10" fontId="0" fillId="2" borderId="2" xfId="1" applyNumberFormat="1" applyFont="1" applyFill="1" applyBorder="1" applyAlignment="1">
      <alignment horizontal="left"/>
    </xf>
    <xf numFmtId="9" fontId="0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5" fontId="0" fillId="3" borderId="2" xfId="0" applyNumberFormat="1" applyFill="1" applyBorder="1" applyAlignment="1">
      <alignment horizontal="left"/>
    </xf>
    <xf numFmtId="165" fontId="0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0</xdr:row>
      <xdr:rowOff>0</xdr:rowOff>
    </xdr:from>
    <xdr:to>
      <xdr:col>10</xdr:col>
      <xdr:colOff>1617790</xdr:colOff>
      <xdr:row>1</xdr:row>
      <xdr:rowOff>168088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C76698A-4E39-42E9-BAF3-BE052499F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920" y="0"/>
          <a:ext cx="1602550" cy="3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1602550</xdr:colOff>
      <xdr:row>1</xdr:row>
      <xdr:rowOff>177389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0EBB63-09C3-DAF3-7BC5-2DEF5E430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2494" y="0"/>
          <a:ext cx="1602550" cy="3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D54C-DBC6-4EA1-B562-1C5308247738}">
  <dimension ref="A1:K101"/>
  <sheetViews>
    <sheetView tabSelected="1" topLeftCell="B1" zoomScale="145" zoomScaleNormal="145" workbookViewId="0">
      <selection activeCell="K5" sqref="K5"/>
    </sheetView>
  </sheetViews>
  <sheetFormatPr defaultRowHeight="14.4" x14ac:dyDescent="0.3"/>
  <cols>
    <col min="1" max="2" width="8.88671875" style="1"/>
    <col min="5" max="6" width="8.88671875" style="1"/>
    <col min="7" max="7" width="21.44140625" style="1" bestFit="1" customWidth="1"/>
    <col min="8" max="8" width="19.6640625" style="1" bestFit="1" customWidth="1"/>
    <col min="9" max="9" width="8.88671875" style="1"/>
    <col min="10" max="10" width="14.88671875" style="1" bestFit="1" customWidth="1"/>
    <col min="11" max="11" width="23.77734375" style="1" customWidth="1"/>
    <col min="12" max="16384" width="8.88671875" style="1"/>
  </cols>
  <sheetData>
    <row r="1" spans="1:11" x14ac:dyDescent="0.3">
      <c r="A1" s="1" t="s">
        <v>0</v>
      </c>
      <c r="B1" s="1" t="s">
        <v>11</v>
      </c>
      <c r="C1" s="1" t="s">
        <v>9</v>
      </c>
      <c r="D1" s="1"/>
      <c r="G1" s="7" t="s">
        <v>14</v>
      </c>
    </row>
    <row r="2" spans="1:11" ht="15" thickBot="1" x14ac:dyDescent="0.35">
      <c r="A2" s="1">
        <v>1</v>
      </c>
      <c r="B2" s="1" t="s">
        <v>3</v>
      </c>
      <c r="C2" s="1">
        <f>VLOOKUP(B2,$E$3:$I$5,5,)</f>
        <v>0.89285714299999996</v>
      </c>
      <c r="D2" s="1"/>
      <c r="G2" s="8">
        <v>100</v>
      </c>
    </row>
    <row r="3" spans="1:11" x14ac:dyDescent="0.3">
      <c r="A3" s="1">
        <v>2</v>
      </c>
      <c r="B3" s="1" t="s">
        <v>2</v>
      </c>
      <c r="C3" s="1">
        <f t="shared" ref="C3:C66" si="0">VLOOKUP(B3,$E$3:$I$5,5,)</f>
        <v>1.136363636</v>
      </c>
      <c r="D3" s="1"/>
      <c r="E3" s="4" t="s">
        <v>11</v>
      </c>
      <c r="F3" s="4" t="s">
        <v>8</v>
      </c>
      <c r="G3" s="4" t="s">
        <v>15</v>
      </c>
      <c r="H3" s="4" t="s">
        <v>13</v>
      </c>
      <c r="I3" s="4" t="s">
        <v>9</v>
      </c>
      <c r="J3" s="4" t="s">
        <v>12</v>
      </c>
      <c r="K3" s="6" t="s">
        <v>10</v>
      </c>
    </row>
    <row r="4" spans="1:11" ht="15" thickBot="1" x14ac:dyDescent="0.35">
      <c r="A4" s="1">
        <v>3</v>
      </c>
      <c r="B4" s="1" t="s">
        <v>3</v>
      </c>
      <c r="C4" s="1">
        <f t="shared" si="0"/>
        <v>0.89285714299999996</v>
      </c>
      <c r="E4" s="4" t="s">
        <v>2</v>
      </c>
      <c r="F4" s="3">
        <v>0.5</v>
      </c>
      <c r="G4" s="9">
        <f>ROUND(F4*$G$2,0)</f>
        <v>50</v>
      </c>
      <c r="H4" s="3">
        <f>COUNTIF(B$2:B$101,E4)/COUNTA(B$2:B$101)</f>
        <v>0.44</v>
      </c>
      <c r="I4" s="5">
        <f>ROUND(F4/H4,9)</f>
        <v>1.136363636</v>
      </c>
      <c r="J4" s="3">
        <f>SUMIF(B$2:B$101,E4,C$2:C$101)/SUM(C$2:C$101)</f>
        <v>0.49999999987999982</v>
      </c>
      <c r="K4" s="2">
        <f>SUM($C$2:$C$1001)^2/(COUNT($C$2:$C$1001)*SUMSQ($C$2:$C$1001))</f>
        <v>0.98560000005677084</v>
      </c>
    </row>
    <row r="5" spans="1:11" x14ac:dyDescent="0.3">
      <c r="A5" s="1">
        <v>4</v>
      </c>
      <c r="B5" s="1" t="s">
        <v>3</v>
      </c>
      <c r="C5" s="1">
        <f t="shared" si="0"/>
        <v>0.89285714299999996</v>
      </c>
      <c r="E5" s="4" t="s">
        <v>3</v>
      </c>
      <c r="F5" s="3">
        <f>1-F4</f>
        <v>0.5</v>
      </c>
      <c r="G5" s="11">
        <f>G2-G4</f>
        <v>50</v>
      </c>
      <c r="H5" s="3">
        <f>COUNTIF(B$2:B$101,E5)/COUNTA(B$2:B$101)</f>
        <v>0.56000000000000005</v>
      </c>
      <c r="I5" s="5">
        <f>ROUND(F5/H5,9)</f>
        <v>0.89285714299999996</v>
      </c>
      <c r="J5" s="3">
        <f>SUMIF(B$2:B$101,E5,C$2:C$101)/SUM(C$2:C$101)</f>
        <v>0.50000000012000034</v>
      </c>
      <c r="K5" s="12" t="s">
        <v>18</v>
      </c>
    </row>
    <row r="6" spans="1:11" x14ac:dyDescent="0.3">
      <c r="A6" s="1">
        <v>5</v>
      </c>
      <c r="B6" s="1" t="s">
        <v>2</v>
      </c>
      <c r="C6" s="1">
        <f t="shared" si="0"/>
        <v>1.136363636</v>
      </c>
      <c r="E6" s="4"/>
    </row>
    <row r="7" spans="1:11" x14ac:dyDescent="0.3">
      <c r="A7" s="1">
        <v>6</v>
      </c>
      <c r="B7" s="1" t="s">
        <v>3</v>
      </c>
      <c r="C7" s="1">
        <f t="shared" si="0"/>
        <v>0.89285714299999996</v>
      </c>
      <c r="E7" s="4"/>
      <c r="F7" s="3"/>
      <c r="G7" s="9"/>
      <c r="H7" s="3"/>
      <c r="I7" s="5"/>
    </row>
    <row r="8" spans="1:11" x14ac:dyDescent="0.3">
      <c r="A8" s="1">
        <v>7</v>
      </c>
      <c r="B8" s="1" t="s">
        <v>2</v>
      </c>
      <c r="C8" s="1">
        <f t="shared" si="0"/>
        <v>1.136363636</v>
      </c>
      <c r="E8" s="4"/>
      <c r="F8" s="3"/>
      <c r="G8" s="9"/>
      <c r="H8" s="3"/>
      <c r="I8" s="5"/>
    </row>
    <row r="9" spans="1:11" x14ac:dyDescent="0.3">
      <c r="A9" s="1">
        <v>8</v>
      </c>
      <c r="B9" s="1" t="s">
        <v>3</v>
      </c>
      <c r="C9" s="1">
        <f t="shared" si="0"/>
        <v>0.89285714299999996</v>
      </c>
      <c r="E9" s="4"/>
      <c r="F9" s="3"/>
      <c r="G9" s="9"/>
      <c r="H9" s="3"/>
      <c r="I9" s="5"/>
    </row>
    <row r="10" spans="1:11" x14ac:dyDescent="0.3">
      <c r="A10" s="1">
        <v>9</v>
      </c>
      <c r="B10" s="1" t="s">
        <v>3</v>
      </c>
      <c r="C10" s="1">
        <f t="shared" si="0"/>
        <v>0.89285714299999996</v>
      </c>
      <c r="E10" s="4"/>
      <c r="F10" s="3"/>
      <c r="G10" s="9"/>
      <c r="H10" s="3"/>
      <c r="I10" s="5"/>
    </row>
    <row r="11" spans="1:11" x14ac:dyDescent="0.3">
      <c r="A11" s="1">
        <v>10</v>
      </c>
      <c r="B11" s="1" t="s">
        <v>2</v>
      </c>
      <c r="C11" s="1">
        <f t="shared" si="0"/>
        <v>1.136363636</v>
      </c>
    </row>
    <row r="12" spans="1:11" x14ac:dyDescent="0.3">
      <c r="A12" s="1">
        <v>11</v>
      </c>
      <c r="B12" s="1" t="s">
        <v>3</v>
      </c>
      <c r="C12" s="1">
        <f t="shared" si="0"/>
        <v>0.89285714299999996</v>
      </c>
    </row>
    <row r="13" spans="1:11" x14ac:dyDescent="0.3">
      <c r="A13" s="1">
        <v>12</v>
      </c>
      <c r="B13" s="1" t="s">
        <v>3</v>
      </c>
      <c r="C13" s="1">
        <f t="shared" si="0"/>
        <v>0.89285714299999996</v>
      </c>
    </row>
    <row r="14" spans="1:11" x14ac:dyDescent="0.3">
      <c r="A14" s="1">
        <v>13</v>
      </c>
      <c r="B14" s="1" t="s">
        <v>3</v>
      </c>
      <c r="C14" s="1">
        <f t="shared" si="0"/>
        <v>0.89285714299999996</v>
      </c>
    </row>
    <row r="15" spans="1:11" x14ac:dyDescent="0.3">
      <c r="A15" s="1">
        <v>14</v>
      </c>
      <c r="B15" s="1" t="s">
        <v>2</v>
      </c>
      <c r="C15" s="1">
        <f t="shared" si="0"/>
        <v>1.136363636</v>
      </c>
    </row>
    <row r="16" spans="1:11" x14ac:dyDescent="0.3">
      <c r="A16" s="1">
        <v>15</v>
      </c>
      <c r="B16" s="1" t="s">
        <v>3</v>
      </c>
      <c r="C16" s="1">
        <f t="shared" si="0"/>
        <v>0.89285714299999996</v>
      </c>
    </row>
    <row r="17" spans="1:3" x14ac:dyDescent="0.3">
      <c r="A17" s="1">
        <v>16</v>
      </c>
      <c r="B17" s="1" t="s">
        <v>2</v>
      </c>
      <c r="C17" s="1">
        <f t="shared" si="0"/>
        <v>1.136363636</v>
      </c>
    </row>
    <row r="18" spans="1:3" x14ac:dyDescent="0.3">
      <c r="A18" s="1">
        <v>17</v>
      </c>
      <c r="B18" s="1" t="s">
        <v>2</v>
      </c>
      <c r="C18" s="1">
        <f t="shared" si="0"/>
        <v>1.136363636</v>
      </c>
    </row>
    <row r="19" spans="1:3" x14ac:dyDescent="0.3">
      <c r="A19" s="1">
        <v>18</v>
      </c>
      <c r="B19" s="1" t="s">
        <v>2</v>
      </c>
      <c r="C19" s="1">
        <f t="shared" si="0"/>
        <v>1.136363636</v>
      </c>
    </row>
    <row r="20" spans="1:3" x14ac:dyDescent="0.3">
      <c r="A20" s="1">
        <v>19</v>
      </c>
      <c r="B20" s="1" t="s">
        <v>3</v>
      </c>
      <c r="C20" s="1">
        <f t="shared" si="0"/>
        <v>0.89285714299999996</v>
      </c>
    </row>
    <row r="21" spans="1:3" x14ac:dyDescent="0.3">
      <c r="A21" s="1">
        <v>20</v>
      </c>
      <c r="B21" s="1" t="s">
        <v>3</v>
      </c>
      <c r="C21" s="1">
        <f t="shared" si="0"/>
        <v>0.89285714299999996</v>
      </c>
    </row>
    <row r="22" spans="1:3" x14ac:dyDescent="0.3">
      <c r="A22" s="1">
        <v>21</v>
      </c>
      <c r="B22" s="1" t="s">
        <v>2</v>
      </c>
      <c r="C22" s="1">
        <f t="shared" si="0"/>
        <v>1.136363636</v>
      </c>
    </row>
    <row r="23" spans="1:3" x14ac:dyDescent="0.3">
      <c r="A23" s="1">
        <v>22</v>
      </c>
      <c r="B23" s="1" t="s">
        <v>3</v>
      </c>
      <c r="C23" s="1">
        <f t="shared" si="0"/>
        <v>0.89285714299999996</v>
      </c>
    </row>
    <row r="24" spans="1:3" x14ac:dyDescent="0.3">
      <c r="A24" s="1">
        <v>23</v>
      </c>
      <c r="B24" s="1" t="s">
        <v>3</v>
      </c>
      <c r="C24" s="1">
        <f t="shared" si="0"/>
        <v>0.89285714299999996</v>
      </c>
    </row>
    <row r="25" spans="1:3" x14ac:dyDescent="0.3">
      <c r="A25" s="1">
        <v>24</v>
      </c>
      <c r="B25" s="1" t="s">
        <v>2</v>
      </c>
      <c r="C25" s="1">
        <f t="shared" si="0"/>
        <v>1.136363636</v>
      </c>
    </row>
    <row r="26" spans="1:3" x14ac:dyDescent="0.3">
      <c r="A26" s="1">
        <v>25</v>
      </c>
      <c r="B26" s="1" t="s">
        <v>3</v>
      </c>
      <c r="C26" s="1">
        <f t="shared" si="0"/>
        <v>0.89285714299999996</v>
      </c>
    </row>
    <row r="27" spans="1:3" x14ac:dyDescent="0.3">
      <c r="A27" s="1">
        <v>26</v>
      </c>
      <c r="B27" s="1" t="s">
        <v>2</v>
      </c>
      <c r="C27" s="1">
        <f t="shared" si="0"/>
        <v>1.136363636</v>
      </c>
    </row>
    <row r="28" spans="1:3" x14ac:dyDescent="0.3">
      <c r="A28" s="1">
        <v>27</v>
      </c>
      <c r="B28" s="1" t="s">
        <v>3</v>
      </c>
      <c r="C28" s="1">
        <f t="shared" si="0"/>
        <v>0.89285714299999996</v>
      </c>
    </row>
    <row r="29" spans="1:3" x14ac:dyDescent="0.3">
      <c r="A29" s="1">
        <v>28</v>
      </c>
      <c r="B29" s="1" t="s">
        <v>3</v>
      </c>
      <c r="C29" s="1">
        <f t="shared" si="0"/>
        <v>0.89285714299999996</v>
      </c>
    </row>
    <row r="30" spans="1:3" x14ac:dyDescent="0.3">
      <c r="A30" s="1">
        <v>29</v>
      </c>
      <c r="B30" s="1" t="s">
        <v>2</v>
      </c>
      <c r="C30" s="1">
        <f t="shared" si="0"/>
        <v>1.136363636</v>
      </c>
    </row>
    <row r="31" spans="1:3" x14ac:dyDescent="0.3">
      <c r="A31" s="1">
        <v>30</v>
      </c>
      <c r="B31" s="1" t="s">
        <v>3</v>
      </c>
      <c r="C31" s="1">
        <f t="shared" si="0"/>
        <v>0.89285714299999996</v>
      </c>
    </row>
    <row r="32" spans="1:3" x14ac:dyDescent="0.3">
      <c r="A32" s="1">
        <v>31</v>
      </c>
      <c r="B32" s="1" t="s">
        <v>3</v>
      </c>
      <c r="C32" s="1">
        <f t="shared" si="0"/>
        <v>0.89285714299999996</v>
      </c>
    </row>
    <row r="33" spans="1:3" x14ac:dyDescent="0.3">
      <c r="A33" s="1">
        <v>32</v>
      </c>
      <c r="B33" s="1" t="s">
        <v>3</v>
      </c>
      <c r="C33" s="1">
        <f t="shared" si="0"/>
        <v>0.89285714299999996</v>
      </c>
    </row>
    <row r="34" spans="1:3" x14ac:dyDescent="0.3">
      <c r="A34" s="1">
        <v>33</v>
      </c>
      <c r="B34" s="1" t="s">
        <v>2</v>
      </c>
      <c r="C34" s="1">
        <f t="shared" si="0"/>
        <v>1.136363636</v>
      </c>
    </row>
    <row r="35" spans="1:3" x14ac:dyDescent="0.3">
      <c r="A35" s="1">
        <v>34</v>
      </c>
      <c r="B35" s="1" t="s">
        <v>3</v>
      </c>
      <c r="C35" s="1">
        <f t="shared" si="0"/>
        <v>0.89285714299999996</v>
      </c>
    </row>
    <row r="36" spans="1:3" x14ac:dyDescent="0.3">
      <c r="A36" s="1">
        <v>35</v>
      </c>
      <c r="B36" s="1" t="s">
        <v>2</v>
      </c>
      <c r="C36" s="1">
        <f t="shared" si="0"/>
        <v>1.136363636</v>
      </c>
    </row>
    <row r="37" spans="1:3" x14ac:dyDescent="0.3">
      <c r="A37" s="1">
        <v>36</v>
      </c>
      <c r="B37" s="1" t="s">
        <v>2</v>
      </c>
      <c r="C37" s="1">
        <f t="shared" si="0"/>
        <v>1.136363636</v>
      </c>
    </row>
    <row r="38" spans="1:3" x14ac:dyDescent="0.3">
      <c r="A38" s="1">
        <v>37</v>
      </c>
      <c r="B38" s="1" t="s">
        <v>2</v>
      </c>
      <c r="C38" s="1">
        <f t="shared" si="0"/>
        <v>1.136363636</v>
      </c>
    </row>
    <row r="39" spans="1:3" x14ac:dyDescent="0.3">
      <c r="A39" s="1">
        <v>38</v>
      </c>
      <c r="B39" s="1" t="s">
        <v>2</v>
      </c>
      <c r="C39" s="1">
        <f t="shared" si="0"/>
        <v>1.136363636</v>
      </c>
    </row>
    <row r="40" spans="1:3" x14ac:dyDescent="0.3">
      <c r="A40" s="1">
        <v>39</v>
      </c>
      <c r="B40" s="1" t="s">
        <v>2</v>
      </c>
      <c r="C40" s="1">
        <f t="shared" si="0"/>
        <v>1.136363636</v>
      </c>
    </row>
    <row r="41" spans="1:3" x14ac:dyDescent="0.3">
      <c r="A41" s="1">
        <v>40</v>
      </c>
      <c r="B41" s="1" t="s">
        <v>3</v>
      </c>
      <c r="C41" s="1">
        <f t="shared" si="0"/>
        <v>0.89285714299999996</v>
      </c>
    </row>
    <row r="42" spans="1:3" x14ac:dyDescent="0.3">
      <c r="A42" s="1">
        <v>41</v>
      </c>
      <c r="B42" s="1" t="s">
        <v>3</v>
      </c>
      <c r="C42" s="1">
        <f t="shared" si="0"/>
        <v>0.89285714299999996</v>
      </c>
    </row>
    <row r="43" spans="1:3" x14ac:dyDescent="0.3">
      <c r="A43" s="1">
        <v>42</v>
      </c>
      <c r="B43" s="1" t="s">
        <v>3</v>
      </c>
      <c r="C43" s="1">
        <f t="shared" si="0"/>
        <v>0.89285714299999996</v>
      </c>
    </row>
    <row r="44" spans="1:3" x14ac:dyDescent="0.3">
      <c r="A44" s="1">
        <v>43</v>
      </c>
      <c r="B44" s="1" t="s">
        <v>3</v>
      </c>
      <c r="C44" s="1">
        <f t="shared" si="0"/>
        <v>0.89285714299999996</v>
      </c>
    </row>
    <row r="45" spans="1:3" x14ac:dyDescent="0.3">
      <c r="A45" s="1">
        <v>44</v>
      </c>
      <c r="B45" s="1" t="s">
        <v>3</v>
      </c>
      <c r="C45" s="1">
        <f t="shared" si="0"/>
        <v>0.89285714299999996</v>
      </c>
    </row>
    <row r="46" spans="1:3" x14ac:dyDescent="0.3">
      <c r="A46" s="1">
        <v>45</v>
      </c>
      <c r="B46" s="1" t="s">
        <v>3</v>
      </c>
      <c r="C46" s="1">
        <f t="shared" si="0"/>
        <v>0.89285714299999996</v>
      </c>
    </row>
    <row r="47" spans="1:3" x14ac:dyDescent="0.3">
      <c r="A47" s="1">
        <v>46</v>
      </c>
      <c r="B47" s="1" t="s">
        <v>3</v>
      </c>
      <c r="C47" s="1">
        <f t="shared" si="0"/>
        <v>0.89285714299999996</v>
      </c>
    </row>
    <row r="48" spans="1:3" x14ac:dyDescent="0.3">
      <c r="A48" s="1">
        <v>47</v>
      </c>
      <c r="B48" s="1" t="s">
        <v>2</v>
      </c>
      <c r="C48" s="1">
        <f t="shared" si="0"/>
        <v>1.136363636</v>
      </c>
    </row>
    <row r="49" spans="1:3" x14ac:dyDescent="0.3">
      <c r="A49" s="1">
        <v>48</v>
      </c>
      <c r="B49" s="1" t="s">
        <v>3</v>
      </c>
      <c r="C49" s="1">
        <f t="shared" si="0"/>
        <v>0.89285714299999996</v>
      </c>
    </row>
    <row r="50" spans="1:3" x14ac:dyDescent="0.3">
      <c r="A50" s="1">
        <v>49</v>
      </c>
      <c r="B50" s="1" t="s">
        <v>2</v>
      </c>
      <c r="C50" s="1">
        <f t="shared" si="0"/>
        <v>1.136363636</v>
      </c>
    </row>
    <row r="51" spans="1:3" x14ac:dyDescent="0.3">
      <c r="A51" s="1">
        <v>50</v>
      </c>
      <c r="B51" s="1" t="s">
        <v>3</v>
      </c>
      <c r="C51" s="1">
        <f t="shared" si="0"/>
        <v>0.89285714299999996</v>
      </c>
    </row>
    <row r="52" spans="1:3" x14ac:dyDescent="0.3">
      <c r="A52" s="1">
        <v>51</v>
      </c>
      <c r="B52" s="1" t="s">
        <v>2</v>
      </c>
      <c r="C52" s="1">
        <f t="shared" si="0"/>
        <v>1.136363636</v>
      </c>
    </row>
    <row r="53" spans="1:3" x14ac:dyDescent="0.3">
      <c r="A53" s="1">
        <v>52</v>
      </c>
      <c r="B53" s="1" t="s">
        <v>2</v>
      </c>
      <c r="C53" s="1">
        <f t="shared" si="0"/>
        <v>1.136363636</v>
      </c>
    </row>
    <row r="54" spans="1:3" x14ac:dyDescent="0.3">
      <c r="A54" s="1">
        <v>53</v>
      </c>
      <c r="B54" s="1" t="s">
        <v>3</v>
      </c>
      <c r="C54" s="1">
        <f t="shared" si="0"/>
        <v>0.89285714299999996</v>
      </c>
    </row>
    <row r="55" spans="1:3" x14ac:dyDescent="0.3">
      <c r="A55" s="1">
        <v>54</v>
      </c>
      <c r="B55" s="1" t="s">
        <v>2</v>
      </c>
      <c r="C55" s="1">
        <f t="shared" si="0"/>
        <v>1.136363636</v>
      </c>
    </row>
    <row r="56" spans="1:3" x14ac:dyDescent="0.3">
      <c r="A56" s="1">
        <v>55</v>
      </c>
      <c r="B56" s="1" t="s">
        <v>3</v>
      </c>
      <c r="C56" s="1">
        <f t="shared" si="0"/>
        <v>0.89285714299999996</v>
      </c>
    </row>
    <row r="57" spans="1:3" x14ac:dyDescent="0.3">
      <c r="A57" s="1">
        <v>56</v>
      </c>
      <c r="B57" s="1" t="s">
        <v>3</v>
      </c>
      <c r="C57" s="1">
        <f t="shared" si="0"/>
        <v>0.89285714299999996</v>
      </c>
    </row>
    <row r="58" spans="1:3" x14ac:dyDescent="0.3">
      <c r="A58" s="1">
        <v>57</v>
      </c>
      <c r="B58" s="1" t="s">
        <v>2</v>
      </c>
      <c r="C58" s="1">
        <f t="shared" si="0"/>
        <v>1.136363636</v>
      </c>
    </row>
    <row r="59" spans="1:3" x14ac:dyDescent="0.3">
      <c r="A59" s="1">
        <v>58</v>
      </c>
      <c r="B59" s="1" t="s">
        <v>3</v>
      </c>
      <c r="C59" s="1">
        <f t="shared" si="0"/>
        <v>0.89285714299999996</v>
      </c>
    </row>
    <row r="60" spans="1:3" x14ac:dyDescent="0.3">
      <c r="A60" s="1">
        <v>59</v>
      </c>
      <c r="B60" s="1" t="s">
        <v>2</v>
      </c>
      <c r="C60" s="1">
        <f t="shared" si="0"/>
        <v>1.136363636</v>
      </c>
    </row>
    <row r="61" spans="1:3" x14ac:dyDescent="0.3">
      <c r="A61" s="1">
        <v>60</v>
      </c>
      <c r="B61" s="1" t="s">
        <v>3</v>
      </c>
      <c r="C61" s="1">
        <f t="shared" si="0"/>
        <v>0.89285714299999996</v>
      </c>
    </row>
    <row r="62" spans="1:3" x14ac:dyDescent="0.3">
      <c r="A62" s="1">
        <v>61</v>
      </c>
      <c r="B62" s="1" t="s">
        <v>3</v>
      </c>
      <c r="C62" s="1">
        <f t="shared" si="0"/>
        <v>0.89285714299999996</v>
      </c>
    </row>
    <row r="63" spans="1:3" x14ac:dyDescent="0.3">
      <c r="A63" s="1">
        <v>62</v>
      </c>
      <c r="B63" s="1" t="s">
        <v>3</v>
      </c>
      <c r="C63" s="1">
        <f t="shared" si="0"/>
        <v>0.89285714299999996</v>
      </c>
    </row>
    <row r="64" spans="1:3" x14ac:dyDescent="0.3">
      <c r="A64" s="1">
        <v>63</v>
      </c>
      <c r="B64" s="1" t="s">
        <v>2</v>
      </c>
      <c r="C64" s="1">
        <f t="shared" si="0"/>
        <v>1.136363636</v>
      </c>
    </row>
    <row r="65" spans="1:3" x14ac:dyDescent="0.3">
      <c r="A65" s="1">
        <v>64</v>
      </c>
      <c r="B65" s="1" t="s">
        <v>2</v>
      </c>
      <c r="C65" s="1">
        <f t="shared" si="0"/>
        <v>1.136363636</v>
      </c>
    </row>
    <row r="66" spans="1:3" x14ac:dyDescent="0.3">
      <c r="A66" s="1">
        <v>65</v>
      </c>
      <c r="B66" s="1" t="s">
        <v>3</v>
      </c>
      <c r="C66" s="1">
        <f t="shared" si="0"/>
        <v>0.89285714299999996</v>
      </c>
    </row>
    <row r="67" spans="1:3" x14ac:dyDescent="0.3">
      <c r="A67" s="1">
        <v>66</v>
      </c>
      <c r="B67" s="1" t="s">
        <v>2</v>
      </c>
      <c r="C67" s="1">
        <f t="shared" ref="C67:C101" si="1">VLOOKUP(B67,$E$3:$I$5,5,)</f>
        <v>1.136363636</v>
      </c>
    </row>
    <row r="68" spans="1:3" x14ac:dyDescent="0.3">
      <c r="A68" s="1">
        <v>67</v>
      </c>
      <c r="B68" s="1" t="s">
        <v>3</v>
      </c>
      <c r="C68" s="1">
        <f t="shared" si="1"/>
        <v>0.89285714299999996</v>
      </c>
    </row>
    <row r="69" spans="1:3" x14ac:dyDescent="0.3">
      <c r="A69" s="1">
        <v>68</v>
      </c>
      <c r="B69" s="1" t="s">
        <v>3</v>
      </c>
      <c r="C69" s="1">
        <f t="shared" si="1"/>
        <v>0.89285714299999996</v>
      </c>
    </row>
    <row r="70" spans="1:3" x14ac:dyDescent="0.3">
      <c r="A70" s="1">
        <v>69</v>
      </c>
      <c r="B70" s="1" t="s">
        <v>2</v>
      </c>
      <c r="C70" s="1">
        <f t="shared" si="1"/>
        <v>1.136363636</v>
      </c>
    </row>
    <row r="71" spans="1:3" x14ac:dyDescent="0.3">
      <c r="A71" s="1">
        <v>70</v>
      </c>
      <c r="B71" s="1" t="s">
        <v>3</v>
      </c>
      <c r="C71" s="1">
        <f t="shared" si="1"/>
        <v>0.89285714299999996</v>
      </c>
    </row>
    <row r="72" spans="1:3" x14ac:dyDescent="0.3">
      <c r="A72" s="1">
        <v>71</v>
      </c>
      <c r="B72" s="1" t="s">
        <v>2</v>
      </c>
      <c r="C72" s="1">
        <f t="shared" si="1"/>
        <v>1.136363636</v>
      </c>
    </row>
    <row r="73" spans="1:3" x14ac:dyDescent="0.3">
      <c r="A73" s="1">
        <v>72</v>
      </c>
      <c r="B73" s="1" t="s">
        <v>3</v>
      </c>
      <c r="C73" s="1">
        <f t="shared" si="1"/>
        <v>0.89285714299999996</v>
      </c>
    </row>
    <row r="74" spans="1:3" x14ac:dyDescent="0.3">
      <c r="A74" s="1">
        <v>73</v>
      </c>
      <c r="B74" s="1" t="s">
        <v>3</v>
      </c>
      <c r="C74" s="1">
        <f t="shared" si="1"/>
        <v>0.89285714299999996</v>
      </c>
    </row>
    <row r="75" spans="1:3" x14ac:dyDescent="0.3">
      <c r="A75" s="1">
        <v>74</v>
      </c>
      <c r="B75" s="1" t="s">
        <v>2</v>
      </c>
      <c r="C75" s="1">
        <f t="shared" si="1"/>
        <v>1.136363636</v>
      </c>
    </row>
    <row r="76" spans="1:3" x14ac:dyDescent="0.3">
      <c r="A76" s="1">
        <v>75</v>
      </c>
      <c r="B76" s="1" t="s">
        <v>3</v>
      </c>
      <c r="C76" s="1">
        <f t="shared" si="1"/>
        <v>0.89285714299999996</v>
      </c>
    </row>
    <row r="77" spans="1:3" x14ac:dyDescent="0.3">
      <c r="A77" s="1">
        <v>76</v>
      </c>
      <c r="B77" s="1" t="s">
        <v>2</v>
      </c>
      <c r="C77" s="1">
        <f t="shared" si="1"/>
        <v>1.136363636</v>
      </c>
    </row>
    <row r="78" spans="1:3" x14ac:dyDescent="0.3">
      <c r="A78" s="1">
        <v>77</v>
      </c>
      <c r="B78" s="1" t="s">
        <v>3</v>
      </c>
      <c r="C78" s="1">
        <f t="shared" si="1"/>
        <v>0.89285714299999996</v>
      </c>
    </row>
    <row r="79" spans="1:3" x14ac:dyDescent="0.3">
      <c r="A79" s="1">
        <v>78</v>
      </c>
      <c r="B79" s="1" t="s">
        <v>3</v>
      </c>
      <c r="C79" s="1">
        <f t="shared" si="1"/>
        <v>0.89285714299999996</v>
      </c>
    </row>
    <row r="80" spans="1:3" x14ac:dyDescent="0.3">
      <c r="A80" s="1">
        <v>79</v>
      </c>
      <c r="B80" s="1" t="s">
        <v>2</v>
      </c>
      <c r="C80" s="1">
        <f t="shared" si="1"/>
        <v>1.136363636</v>
      </c>
    </row>
    <row r="81" spans="1:3" x14ac:dyDescent="0.3">
      <c r="A81" s="1">
        <v>80</v>
      </c>
      <c r="B81" s="1" t="s">
        <v>3</v>
      </c>
      <c r="C81" s="1">
        <f t="shared" si="1"/>
        <v>0.89285714299999996</v>
      </c>
    </row>
    <row r="82" spans="1:3" x14ac:dyDescent="0.3">
      <c r="A82" s="1">
        <v>81</v>
      </c>
      <c r="B82" s="1" t="s">
        <v>2</v>
      </c>
      <c r="C82" s="1">
        <f t="shared" si="1"/>
        <v>1.136363636</v>
      </c>
    </row>
    <row r="83" spans="1:3" x14ac:dyDescent="0.3">
      <c r="A83" s="1">
        <v>82</v>
      </c>
      <c r="B83" s="1" t="s">
        <v>3</v>
      </c>
      <c r="C83" s="1">
        <f t="shared" si="1"/>
        <v>0.89285714299999996</v>
      </c>
    </row>
    <row r="84" spans="1:3" x14ac:dyDescent="0.3">
      <c r="A84" s="1">
        <v>83</v>
      </c>
      <c r="B84" s="1" t="s">
        <v>3</v>
      </c>
      <c r="C84" s="1">
        <f t="shared" si="1"/>
        <v>0.89285714299999996</v>
      </c>
    </row>
    <row r="85" spans="1:3" x14ac:dyDescent="0.3">
      <c r="A85" s="1">
        <v>84</v>
      </c>
      <c r="B85" s="1" t="s">
        <v>2</v>
      </c>
      <c r="C85" s="1">
        <f t="shared" si="1"/>
        <v>1.136363636</v>
      </c>
    </row>
    <row r="86" spans="1:3" x14ac:dyDescent="0.3">
      <c r="A86" s="1">
        <v>85</v>
      </c>
      <c r="B86" s="1" t="s">
        <v>2</v>
      </c>
      <c r="C86" s="1">
        <f t="shared" si="1"/>
        <v>1.136363636</v>
      </c>
    </row>
    <row r="87" spans="1:3" x14ac:dyDescent="0.3">
      <c r="A87" s="1">
        <v>86</v>
      </c>
      <c r="B87" s="1" t="s">
        <v>3</v>
      </c>
      <c r="C87" s="1">
        <f t="shared" si="1"/>
        <v>0.89285714299999996</v>
      </c>
    </row>
    <row r="88" spans="1:3" x14ac:dyDescent="0.3">
      <c r="A88" s="1">
        <v>87</v>
      </c>
      <c r="B88" s="1" t="s">
        <v>2</v>
      </c>
      <c r="C88" s="1">
        <f t="shared" si="1"/>
        <v>1.136363636</v>
      </c>
    </row>
    <row r="89" spans="1:3" x14ac:dyDescent="0.3">
      <c r="A89" s="1">
        <v>88</v>
      </c>
      <c r="B89" s="1" t="s">
        <v>3</v>
      </c>
      <c r="C89" s="1">
        <f t="shared" si="1"/>
        <v>0.89285714299999996</v>
      </c>
    </row>
    <row r="90" spans="1:3" x14ac:dyDescent="0.3">
      <c r="A90" s="1">
        <v>89</v>
      </c>
      <c r="B90" s="1" t="s">
        <v>3</v>
      </c>
      <c r="C90" s="1">
        <f t="shared" si="1"/>
        <v>0.89285714299999996</v>
      </c>
    </row>
    <row r="91" spans="1:3" x14ac:dyDescent="0.3">
      <c r="A91" s="1">
        <v>90</v>
      </c>
      <c r="B91" s="1" t="s">
        <v>2</v>
      </c>
      <c r="C91" s="1">
        <f t="shared" si="1"/>
        <v>1.136363636</v>
      </c>
    </row>
    <row r="92" spans="1:3" x14ac:dyDescent="0.3">
      <c r="A92" s="1">
        <v>91</v>
      </c>
      <c r="B92" s="1" t="s">
        <v>3</v>
      </c>
      <c r="C92" s="1">
        <f t="shared" si="1"/>
        <v>0.89285714299999996</v>
      </c>
    </row>
    <row r="93" spans="1:3" x14ac:dyDescent="0.3">
      <c r="A93" s="1">
        <v>92</v>
      </c>
      <c r="B93" s="1" t="s">
        <v>2</v>
      </c>
      <c r="C93" s="1">
        <f t="shared" si="1"/>
        <v>1.136363636</v>
      </c>
    </row>
    <row r="94" spans="1:3" x14ac:dyDescent="0.3">
      <c r="A94" s="1">
        <v>93</v>
      </c>
      <c r="B94" s="1" t="s">
        <v>2</v>
      </c>
      <c r="C94" s="1">
        <f t="shared" si="1"/>
        <v>1.136363636</v>
      </c>
    </row>
    <row r="95" spans="1:3" x14ac:dyDescent="0.3">
      <c r="A95" s="1">
        <v>94</v>
      </c>
      <c r="B95" s="1" t="s">
        <v>2</v>
      </c>
      <c r="C95" s="1">
        <f t="shared" si="1"/>
        <v>1.136363636</v>
      </c>
    </row>
    <row r="96" spans="1:3" x14ac:dyDescent="0.3">
      <c r="A96" s="1">
        <v>95</v>
      </c>
      <c r="B96" s="1" t="s">
        <v>2</v>
      </c>
      <c r="C96" s="1">
        <f t="shared" si="1"/>
        <v>1.136363636</v>
      </c>
    </row>
    <row r="97" spans="1:3" x14ac:dyDescent="0.3">
      <c r="A97" s="1">
        <v>96</v>
      </c>
      <c r="B97" s="1" t="s">
        <v>2</v>
      </c>
      <c r="C97" s="1">
        <f t="shared" si="1"/>
        <v>1.136363636</v>
      </c>
    </row>
    <row r="98" spans="1:3" x14ac:dyDescent="0.3">
      <c r="A98" s="1">
        <v>97</v>
      </c>
      <c r="B98" s="1" t="s">
        <v>3</v>
      </c>
      <c r="C98" s="1">
        <f t="shared" si="1"/>
        <v>0.89285714299999996</v>
      </c>
    </row>
    <row r="99" spans="1:3" x14ac:dyDescent="0.3">
      <c r="A99" s="1">
        <v>98</v>
      </c>
      <c r="B99" s="1" t="s">
        <v>3</v>
      </c>
      <c r="C99" s="1">
        <f t="shared" si="1"/>
        <v>0.89285714299999996</v>
      </c>
    </row>
    <row r="100" spans="1:3" x14ac:dyDescent="0.3">
      <c r="A100" s="1">
        <v>99</v>
      </c>
      <c r="B100" s="1" t="s">
        <v>2</v>
      </c>
      <c r="C100" s="1">
        <f t="shared" si="1"/>
        <v>1.136363636</v>
      </c>
    </row>
    <row r="101" spans="1:3" x14ac:dyDescent="0.3">
      <c r="A101" s="1">
        <v>100</v>
      </c>
      <c r="B101" s="1" t="s">
        <v>3</v>
      </c>
      <c r="C101" s="1">
        <f t="shared" si="1"/>
        <v>0.89285714299999996</v>
      </c>
    </row>
  </sheetData>
  <conditionalFormatting sqref="I4:I10">
    <cfRule type="dataBar" priority="1">
      <dataBar>
        <cfvo type="num" val="0"/>
        <cfvo type="num" val="10"/>
        <color rgb="FFFF555A"/>
      </dataBar>
      <extLst>
        <ext xmlns:x14="http://schemas.microsoft.com/office/spreadsheetml/2009/9/main" uri="{B025F937-C7B1-47D3-B67F-A62EFF666E3E}">
          <x14:id>{F078CEE6-D173-4619-B8F1-9F335B776725}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78CEE6-D173-4619-B8F1-9F335B776725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I4:I10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7B23-028E-45BD-8E1C-03443E80D494}">
  <dimension ref="A1:O101"/>
  <sheetViews>
    <sheetView zoomScale="85" zoomScaleNormal="85" workbookViewId="0">
      <selection activeCell="J4" sqref="J4"/>
    </sheetView>
  </sheetViews>
  <sheetFormatPr defaultRowHeight="14.4" x14ac:dyDescent="0.3"/>
  <cols>
    <col min="1" max="3" width="8.88671875" style="1"/>
    <col min="6" max="10" width="8.88671875" style="1"/>
    <col min="11" max="11" width="21.44140625" style="1" bestFit="1" customWidth="1"/>
    <col min="12" max="12" width="19.6640625" style="1" bestFit="1" customWidth="1"/>
    <col min="13" max="13" width="8.88671875" style="1"/>
    <col min="14" max="14" width="14.88671875" style="1" bestFit="1" customWidth="1"/>
    <col min="15" max="15" width="24.21875" style="1" customWidth="1"/>
    <col min="16" max="16384" width="8.88671875" style="1"/>
  </cols>
  <sheetData>
    <row r="1" spans="1:15" x14ac:dyDescent="0.3">
      <c r="A1" s="1" t="s">
        <v>0</v>
      </c>
      <c r="B1" s="1" t="s">
        <v>11</v>
      </c>
      <c r="C1" s="1" t="s">
        <v>1</v>
      </c>
      <c r="D1" s="1" t="s">
        <v>9</v>
      </c>
      <c r="E1" s="1"/>
      <c r="K1" s="7" t="s">
        <v>14</v>
      </c>
      <c r="O1"/>
    </row>
    <row r="2" spans="1:15" ht="15" thickBot="1" x14ac:dyDescent="0.35">
      <c r="A2" s="1">
        <v>1</v>
      </c>
      <c r="B2" s="1" t="s">
        <v>3</v>
      </c>
      <c r="C2" s="1" t="s">
        <v>7</v>
      </c>
      <c r="D2" s="1">
        <f>VLOOKUP(B2&amp;"_"&amp;C2,$G$3:$M$11,7,)</f>
        <v>0.96153846200000004</v>
      </c>
      <c r="E2" s="1"/>
      <c r="K2" s="8">
        <v>100</v>
      </c>
    </row>
    <row r="3" spans="1:15" x14ac:dyDescent="0.3">
      <c r="A3" s="1">
        <v>2</v>
      </c>
      <c r="B3" s="1" t="s">
        <v>2</v>
      </c>
      <c r="C3" s="1" t="s">
        <v>7</v>
      </c>
      <c r="D3" s="1">
        <f t="shared" ref="D3:D66" si="0">VLOOKUP(B3&amp;"_"&amp;C3,$G$3:$M$11,7,)</f>
        <v>0.96153846200000004</v>
      </c>
      <c r="E3" s="1"/>
      <c r="G3" s="1" t="s">
        <v>0</v>
      </c>
      <c r="H3" s="4" t="s">
        <v>11</v>
      </c>
      <c r="I3" s="4" t="s">
        <v>1</v>
      </c>
      <c r="J3" s="4" t="s">
        <v>8</v>
      </c>
      <c r="K3" s="4" t="s">
        <v>16</v>
      </c>
      <c r="L3" s="4" t="s">
        <v>13</v>
      </c>
      <c r="M3" s="4" t="s">
        <v>9</v>
      </c>
      <c r="N3" s="4" t="s">
        <v>12</v>
      </c>
      <c r="O3" s="6" t="s">
        <v>10</v>
      </c>
    </row>
    <row r="4" spans="1:15" ht="15" thickBot="1" x14ac:dyDescent="0.35">
      <c r="A4" s="1">
        <v>3</v>
      </c>
      <c r="B4" s="1" t="s">
        <v>3</v>
      </c>
      <c r="C4" s="1" t="s">
        <v>6</v>
      </c>
      <c r="D4" s="1">
        <f t="shared" si="0"/>
        <v>0.96153846200000004</v>
      </c>
      <c r="G4" s="1" t="str">
        <f>H4&amp;"_"&amp;I4</f>
        <v>K_18-29</v>
      </c>
      <c r="H4" s="4" t="s">
        <v>2</v>
      </c>
      <c r="I4" s="4" t="s">
        <v>4</v>
      </c>
      <c r="J4" s="10">
        <v>0.125</v>
      </c>
      <c r="K4" s="9">
        <f>ROUND(J4*$K$2,0)</f>
        <v>13</v>
      </c>
      <c r="L4" s="3">
        <f>COUNTIFS(B$2:B$101,H4,C$2:C$101,I4)/COUNTA(B$2:B$101)</f>
        <v>0.05</v>
      </c>
      <c r="M4" s="5">
        <f>ROUND(J4/L4,9)</f>
        <v>2.5</v>
      </c>
      <c r="N4" s="10">
        <f>SUMIFS(D$2:D$101,B$2:B$101,H4,C$2:C$101,I4)/SUM(D$2:D$101)</f>
        <v>0.12499999996749996</v>
      </c>
      <c r="O4" s="2">
        <f>SUM(D2:D101)^2/(COUNT(D$2:D$101)*SUMSQ(D2:D101))</f>
        <v>0.88955641831859278</v>
      </c>
    </row>
    <row r="5" spans="1:15" x14ac:dyDescent="0.3">
      <c r="A5" s="1">
        <v>4</v>
      </c>
      <c r="B5" s="1" t="s">
        <v>3</v>
      </c>
      <c r="C5" s="1" t="s">
        <v>5</v>
      </c>
      <c r="D5" s="1">
        <f t="shared" si="0"/>
        <v>0.78125</v>
      </c>
      <c r="G5" s="1" t="str">
        <f t="shared" ref="G5:G11" si="1">H5&amp;"_"&amp;I5</f>
        <v>K_30-39</v>
      </c>
      <c r="H5" s="4" t="s">
        <v>2</v>
      </c>
      <c r="I5" s="4" t="s">
        <v>5</v>
      </c>
      <c r="J5" s="10">
        <f>$J$4</f>
        <v>0.125</v>
      </c>
      <c r="K5" s="9">
        <f t="shared" ref="K5:K10" si="2">ROUND(J5*$K$2,0)</f>
        <v>13</v>
      </c>
      <c r="L5" s="3">
        <f t="shared" ref="L5:L11" si="3">COUNTIFS(B$2:B$101,H5,C$2:C$101,I5)/COUNTA(B$2:B$101)</f>
        <v>0.14000000000000001</v>
      </c>
      <c r="M5" s="5">
        <f t="shared" ref="M5:M11" si="4">ROUND(J5/L5,9)</f>
        <v>0.89285714299999996</v>
      </c>
      <c r="N5" s="10">
        <f>SUMIFS(D$2:D$101,B$2:B$101,H5,C$2:C$101,I5)/SUM(D$2:D$101)</f>
        <v>0.12499999998749997</v>
      </c>
      <c r="O5" s="12" t="s">
        <v>17</v>
      </c>
    </row>
    <row r="6" spans="1:15" x14ac:dyDescent="0.3">
      <c r="A6" s="1">
        <v>5</v>
      </c>
      <c r="B6" s="1" t="s">
        <v>2</v>
      </c>
      <c r="C6" s="1" t="s">
        <v>7</v>
      </c>
      <c r="D6" s="1">
        <f t="shared" si="0"/>
        <v>0.96153846200000004</v>
      </c>
      <c r="G6" s="1" t="str">
        <f t="shared" si="1"/>
        <v>K_40-49</v>
      </c>
      <c r="H6" s="4" t="s">
        <v>2</v>
      </c>
      <c r="I6" s="4" t="s">
        <v>6</v>
      </c>
      <c r="J6" s="10">
        <f t="shared" ref="J6:J7" si="5">$J$4</f>
        <v>0.125</v>
      </c>
      <c r="K6" s="9">
        <f t="shared" si="2"/>
        <v>13</v>
      </c>
      <c r="L6" s="3">
        <f t="shared" si="3"/>
        <v>0.12</v>
      </c>
      <c r="M6" s="5">
        <f t="shared" si="4"/>
        <v>1.0416666670000001</v>
      </c>
      <c r="N6" s="10">
        <f t="shared" ref="N6:N11" si="6">SUMIFS(D$2:D$101,B$2:B$101,H6,C$2:C$101,I6)/SUM(D$2:D$101)</f>
        <v>0.12500000000749995</v>
      </c>
    </row>
    <row r="7" spans="1:15" x14ac:dyDescent="0.3">
      <c r="A7" s="1">
        <v>6</v>
      </c>
      <c r="B7" s="1" t="s">
        <v>3</v>
      </c>
      <c r="C7" s="1" t="s">
        <v>4</v>
      </c>
      <c r="D7" s="1">
        <f t="shared" si="0"/>
        <v>0.89285714299999996</v>
      </c>
      <c r="G7" s="1" t="str">
        <f t="shared" si="1"/>
        <v>K_50-59</v>
      </c>
      <c r="H7" s="4" t="s">
        <v>2</v>
      </c>
      <c r="I7" s="4" t="s">
        <v>7</v>
      </c>
      <c r="J7" s="10">
        <f t="shared" si="5"/>
        <v>0.125</v>
      </c>
      <c r="K7" s="9">
        <f t="shared" si="2"/>
        <v>13</v>
      </c>
      <c r="L7" s="3">
        <f t="shared" si="3"/>
        <v>0.13</v>
      </c>
      <c r="M7" s="5">
        <f t="shared" si="4"/>
        <v>0.96153846200000004</v>
      </c>
      <c r="N7" s="10">
        <f t="shared" si="6"/>
        <v>0.12500000002749995</v>
      </c>
    </row>
    <row r="8" spans="1:15" x14ac:dyDescent="0.3">
      <c r="A8" s="1">
        <v>7</v>
      </c>
      <c r="B8" s="1" t="s">
        <v>2</v>
      </c>
      <c r="C8" s="1" t="s">
        <v>7</v>
      </c>
      <c r="D8" s="1">
        <f t="shared" si="0"/>
        <v>0.96153846200000004</v>
      </c>
      <c r="G8" s="1" t="str">
        <f t="shared" si="1"/>
        <v>M_18-29</v>
      </c>
      <c r="H8" s="4" t="s">
        <v>3</v>
      </c>
      <c r="I8" s="4" t="s">
        <v>4</v>
      </c>
      <c r="J8" s="10">
        <f>(1-SUM($J$4:$J$7))/4</f>
        <v>0.125</v>
      </c>
      <c r="K8" s="9">
        <f t="shared" si="2"/>
        <v>13</v>
      </c>
      <c r="L8" s="3">
        <f t="shared" si="3"/>
        <v>0.14000000000000001</v>
      </c>
      <c r="M8" s="5">
        <f t="shared" si="4"/>
        <v>0.89285714299999996</v>
      </c>
      <c r="N8" s="10">
        <f t="shared" si="6"/>
        <v>0.12499999998749997</v>
      </c>
    </row>
    <row r="9" spans="1:15" x14ac:dyDescent="0.3">
      <c r="A9" s="1">
        <v>8</v>
      </c>
      <c r="B9" s="1" t="s">
        <v>3</v>
      </c>
      <c r="C9" s="1" t="s">
        <v>4</v>
      </c>
      <c r="D9" s="1">
        <f t="shared" si="0"/>
        <v>0.89285714299999996</v>
      </c>
      <c r="G9" s="1" t="str">
        <f t="shared" si="1"/>
        <v>M_30-39</v>
      </c>
      <c r="H9" s="4" t="s">
        <v>3</v>
      </c>
      <c r="I9" s="4" t="s">
        <v>5</v>
      </c>
      <c r="J9" s="10">
        <f t="shared" ref="J9:J11" si="7">(1-SUM($J$4:$J$7))/4</f>
        <v>0.125</v>
      </c>
      <c r="K9" s="9">
        <f t="shared" si="2"/>
        <v>13</v>
      </c>
      <c r="L9" s="3">
        <f t="shared" si="3"/>
        <v>0.16</v>
      </c>
      <c r="M9" s="5">
        <f t="shared" si="4"/>
        <v>0.78125</v>
      </c>
      <c r="N9" s="10">
        <f t="shared" si="6"/>
        <v>0.12499999996749996</v>
      </c>
    </row>
    <row r="10" spans="1:15" x14ac:dyDescent="0.3">
      <c r="A10" s="1">
        <v>9</v>
      </c>
      <c r="B10" s="1" t="s">
        <v>3</v>
      </c>
      <c r="C10" s="1" t="s">
        <v>6</v>
      </c>
      <c r="D10" s="1">
        <f t="shared" si="0"/>
        <v>0.96153846200000004</v>
      </c>
      <c r="G10" s="1" t="str">
        <f t="shared" si="1"/>
        <v>M_40-49</v>
      </c>
      <c r="H10" s="4" t="s">
        <v>3</v>
      </c>
      <c r="I10" s="4" t="s">
        <v>6</v>
      </c>
      <c r="J10" s="10">
        <f t="shared" si="7"/>
        <v>0.125</v>
      </c>
      <c r="K10" s="9">
        <f t="shared" si="2"/>
        <v>13</v>
      </c>
      <c r="L10" s="3">
        <f t="shared" si="3"/>
        <v>0.13</v>
      </c>
      <c r="M10" s="5">
        <f t="shared" si="4"/>
        <v>0.96153846200000004</v>
      </c>
      <c r="N10" s="10">
        <f t="shared" si="6"/>
        <v>0.12500000002749995</v>
      </c>
    </row>
    <row r="11" spans="1:15" x14ac:dyDescent="0.3">
      <c r="A11" s="1">
        <v>10</v>
      </c>
      <c r="B11" s="1" t="s">
        <v>2</v>
      </c>
      <c r="C11" s="1" t="s">
        <v>6</v>
      </c>
      <c r="D11" s="1">
        <f t="shared" si="0"/>
        <v>1.0416666670000001</v>
      </c>
      <c r="G11" s="1" t="str">
        <f t="shared" si="1"/>
        <v>M_50-59</v>
      </c>
      <c r="H11" s="4" t="s">
        <v>3</v>
      </c>
      <c r="I11" s="4" t="s">
        <v>7</v>
      </c>
      <c r="J11" s="10">
        <f t="shared" si="7"/>
        <v>0.125</v>
      </c>
      <c r="K11" s="11">
        <f>K2-SUM(K4:K10)</f>
        <v>9</v>
      </c>
      <c r="L11" s="3">
        <f t="shared" si="3"/>
        <v>0.13</v>
      </c>
      <c r="M11" s="5">
        <f t="shared" si="4"/>
        <v>0.96153846200000004</v>
      </c>
      <c r="N11" s="10">
        <f t="shared" si="6"/>
        <v>0.12500000002749995</v>
      </c>
    </row>
    <row r="12" spans="1:15" x14ac:dyDescent="0.3">
      <c r="A12" s="1">
        <v>11</v>
      </c>
      <c r="B12" s="1" t="s">
        <v>3</v>
      </c>
      <c r="C12" s="1" t="s">
        <v>5</v>
      </c>
      <c r="D12" s="1">
        <f t="shared" si="0"/>
        <v>0.78125</v>
      </c>
      <c r="H12" s="4"/>
      <c r="I12" s="4"/>
      <c r="J12" s="3"/>
      <c r="K12" s="9">
        <f>SUM(K4:K11)</f>
        <v>100</v>
      </c>
      <c r="L12" s="3"/>
      <c r="M12" s="5"/>
    </row>
    <row r="13" spans="1:15" x14ac:dyDescent="0.3">
      <c r="A13" s="1">
        <v>12</v>
      </c>
      <c r="B13" s="1" t="s">
        <v>3</v>
      </c>
      <c r="C13" s="1" t="s">
        <v>5</v>
      </c>
      <c r="D13" s="1">
        <f t="shared" si="0"/>
        <v>0.78125</v>
      </c>
      <c r="H13" s="4"/>
      <c r="I13" s="4"/>
      <c r="J13" s="3"/>
      <c r="K13" s="9"/>
      <c r="L13" s="3"/>
      <c r="M13" s="5"/>
    </row>
    <row r="14" spans="1:15" x14ac:dyDescent="0.3">
      <c r="A14" s="1">
        <v>13</v>
      </c>
      <c r="B14" s="1" t="s">
        <v>3</v>
      </c>
      <c r="C14" s="1" t="s">
        <v>7</v>
      </c>
      <c r="D14" s="1">
        <f t="shared" si="0"/>
        <v>0.96153846200000004</v>
      </c>
    </row>
    <row r="15" spans="1:15" x14ac:dyDescent="0.3">
      <c r="A15" s="1">
        <v>14</v>
      </c>
      <c r="B15" s="1" t="s">
        <v>2</v>
      </c>
      <c r="C15" s="1" t="s">
        <v>6</v>
      </c>
      <c r="D15" s="1">
        <f t="shared" si="0"/>
        <v>1.0416666670000001</v>
      </c>
    </row>
    <row r="16" spans="1:15" x14ac:dyDescent="0.3">
      <c r="A16" s="1">
        <v>15</v>
      </c>
      <c r="B16" s="1" t="s">
        <v>3</v>
      </c>
      <c r="C16" s="1" t="s">
        <v>5</v>
      </c>
      <c r="D16" s="1">
        <f t="shared" si="0"/>
        <v>0.78125</v>
      </c>
    </row>
    <row r="17" spans="1:4" x14ac:dyDescent="0.3">
      <c r="A17" s="1">
        <v>16</v>
      </c>
      <c r="B17" s="1" t="s">
        <v>2</v>
      </c>
      <c r="C17" s="1" t="s">
        <v>5</v>
      </c>
      <c r="D17" s="1">
        <f t="shared" si="0"/>
        <v>0.89285714299999996</v>
      </c>
    </row>
    <row r="18" spans="1:4" x14ac:dyDescent="0.3">
      <c r="A18" s="1">
        <v>17</v>
      </c>
      <c r="B18" s="1" t="s">
        <v>2</v>
      </c>
      <c r="C18" s="1" t="s">
        <v>6</v>
      </c>
      <c r="D18" s="1">
        <f t="shared" si="0"/>
        <v>1.0416666670000001</v>
      </c>
    </row>
    <row r="19" spans="1:4" x14ac:dyDescent="0.3">
      <c r="A19" s="1">
        <v>18</v>
      </c>
      <c r="B19" s="1" t="s">
        <v>2</v>
      </c>
      <c r="C19" s="1" t="s">
        <v>6</v>
      </c>
      <c r="D19" s="1">
        <f t="shared" si="0"/>
        <v>1.0416666670000001</v>
      </c>
    </row>
    <row r="20" spans="1:4" x14ac:dyDescent="0.3">
      <c r="A20" s="1">
        <v>19</v>
      </c>
      <c r="B20" s="1" t="s">
        <v>3</v>
      </c>
      <c r="C20" s="1" t="s">
        <v>5</v>
      </c>
      <c r="D20" s="1">
        <f t="shared" si="0"/>
        <v>0.78125</v>
      </c>
    </row>
    <row r="21" spans="1:4" x14ac:dyDescent="0.3">
      <c r="A21" s="1">
        <v>20</v>
      </c>
      <c r="B21" s="1" t="s">
        <v>3</v>
      </c>
      <c r="C21" s="1" t="s">
        <v>5</v>
      </c>
      <c r="D21" s="1">
        <f t="shared" si="0"/>
        <v>0.78125</v>
      </c>
    </row>
    <row r="22" spans="1:4" x14ac:dyDescent="0.3">
      <c r="A22" s="1">
        <v>21</v>
      </c>
      <c r="B22" s="1" t="s">
        <v>2</v>
      </c>
      <c r="C22" s="1" t="s">
        <v>7</v>
      </c>
      <c r="D22" s="1">
        <f t="shared" si="0"/>
        <v>0.96153846200000004</v>
      </c>
    </row>
    <row r="23" spans="1:4" x14ac:dyDescent="0.3">
      <c r="A23" s="1">
        <v>22</v>
      </c>
      <c r="B23" s="1" t="s">
        <v>3</v>
      </c>
      <c r="C23" s="1" t="s">
        <v>7</v>
      </c>
      <c r="D23" s="1">
        <f t="shared" si="0"/>
        <v>0.96153846200000004</v>
      </c>
    </row>
    <row r="24" spans="1:4" x14ac:dyDescent="0.3">
      <c r="A24" s="1">
        <v>23</v>
      </c>
      <c r="B24" s="1" t="s">
        <v>3</v>
      </c>
      <c r="C24" s="1" t="s">
        <v>6</v>
      </c>
      <c r="D24" s="1">
        <f t="shared" si="0"/>
        <v>0.96153846200000004</v>
      </c>
    </row>
    <row r="25" spans="1:4" x14ac:dyDescent="0.3">
      <c r="A25" s="1">
        <v>24</v>
      </c>
      <c r="B25" s="1" t="s">
        <v>2</v>
      </c>
      <c r="C25" s="1" t="s">
        <v>6</v>
      </c>
      <c r="D25" s="1">
        <f t="shared" si="0"/>
        <v>1.0416666670000001</v>
      </c>
    </row>
    <row r="26" spans="1:4" x14ac:dyDescent="0.3">
      <c r="A26" s="1">
        <v>25</v>
      </c>
      <c r="B26" s="1" t="s">
        <v>3</v>
      </c>
      <c r="C26" s="1" t="s">
        <v>7</v>
      </c>
      <c r="D26" s="1">
        <f t="shared" si="0"/>
        <v>0.96153846200000004</v>
      </c>
    </row>
    <row r="27" spans="1:4" x14ac:dyDescent="0.3">
      <c r="A27" s="1">
        <v>26</v>
      </c>
      <c r="B27" s="1" t="s">
        <v>2</v>
      </c>
      <c r="C27" s="1" t="s">
        <v>5</v>
      </c>
      <c r="D27" s="1">
        <f t="shared" si="0"/>
        <v>0.89285714299999996</v>
      </c>
    </row>
    <row r="28" spans="1:4" x14ac:dyDescent="0.3">
      <c r="A28" s="1">
        <v>27</v>
      </c>
      <c r="B28" s="1" t="s">
        <v>3</v>
      </c>
      <c r="C28" s="1" t="s">
        <v>4</v>
      </c>
      <c r="D28" s="1">
        <f t="shared" si="0"/>
        <v>0.89285714299999996</v>
      </c>
    </row>
    <row r="29" spans="1:4" x14ac:dyDescent="0.3">
      <c r="A29" s="1">
        <v>28</v>
      </c>
      <c r="B29" s="1" t="s">
        <v>3</v>
      </c>
      <c r="C29" s="1" t="s">
        <v>6</v>
      </c>
      <c r="D29" s="1">
        <f t="shared" si="0"/>
        <v>0.96153846200000004</v>
      </c>
    </row>
    <row r="30" spans="1:4" x14ac:dyDescent="0.3">
      <c r="A30" s="1">
        <v>29</v>
      </c>
      <c r="B30" s="1" t="s">
        <v>2</v>
      </c>
      <c r="C30" s="1" t="s">
        <v>6</v>
      </c>
      <c r="D30" s="1">
        <f t="shared" si="0"/>
        <v>1.0416666670000001</v>
      </c>
    </row>
    <row r="31" spans="1:4" x14ac:dyDescent="0.3">
      <c r="A31" s="1">
        <v>30</v>
      </c>
      <c r="B31" s="1" t="s">
        <v>3</v>
      </c>
      <c r="C31" s="1" t="s">
        <v>7</v>
      </c>
      <c r="D31" s="1">
        <f t="shared" si="0"/>
        <v>0.96153846200000004</v>
      </c>
    </row>
    <row r="32" spans="1:4" x14ac:dyDescent="0.3">
      <c r="A32" s="1">
        <v>31</v>
      </c>
      <c r="B32" s="1" t="s">
        <v>3</v>
      </c>
      <c r="C32" s="1" t="s">
        <v>7</v>
      </c>
      <c r="D32" s="1">
        <f t="shared" si="0"/>
        <v>0.96153846200000004</v>
      </c>
    </row>
    <row r="33" spans="1:4" x14ac:dyDescent="0.3">
      <c r="A33" s="1">
        <v>32</v>
      </c>
      <c r="B33" s="1" t="s">
        <v>3</v>
      </c>
      <c r="C33" s="1" t="s">
        <v>4</v>
      </c>
      <c r="D33" s="1">
        <f t="shared" si="0"/>
        <v>0.89285714299999996</v>
      </c>
    </row>
    <row r="34" spans="1:4" x14ac:dyDescent="0.3">
      <c r="A34" s="1">
        <v>33</v>
      </c>
      <c r="B34" s="1" t="s">
        <v>2</v>
      </c>
      <c r="C34" s="1" t="s">
        <v>5</v>
      </c>
      <c r="D34" s="1">
        <f t="shared" si="0"/>
        <v>0.89285714299999996</v>
      </c>
    </row>
    <row r="35" spans="1:4" x14ac:dyDescent="0.3">
      <c r="A35" s="1">
        <v>34</v>
      </c>
      <c r="B35" s="1" t="s">
        <v>3</v>
      </c>
      <c r="C35" s="1" t="s">
        <v>6</v>
      </c>
      <c r="D35" s="1">
        <f t="shared" si="0"/>
        <v>0.96153846200000004</v>
      </c>
    </row>
    <row r="36" spans="1:4" x14ac:dyDescent="0.3">
      <c r="A36" s="1">
        <v>35</v>
      </c>
      <c r="B36" s="1" t="s">
        <v>2</v>
      </c>
      <c r="C36" s="1" t="s">
        <v>5</v>
      </c>
      <c r="D36" s="1">
        <f t="shared" si="0"/>
        <v>0.89285714299999996</v>
      </c>
    </row>
    <row r="37" spans="1:4" x14ac:dyDescent="0.3">
      <c r="A37" s="1">
        <v>36</v>
      </c>
      <c r="B37" s="1" t="s">
        <v>2</v>
      </c>
      <c r="C37" s="1" t="s">
        <v>5</v>
      </c>
      <c r="D37" s="1">
        <f t="shared" si="0"/>
        <v>0.89285714299999996</v>
      </c>
    </row>
    <row r="38" spans="1:4" x14ac:dyDescent="0.3">
      <c r="A38" s="1">
        <v>37</v>
      </c>
      <c r="B38" s="1" t="s">
        <v>2</v>
      </c>
      <c r="C38" s="1" t="s">
        <v>6</v>
      </c>
      <c r="D38" s="1">
        <f t="shared" si="0"/>
        <v>1.0416666670000001</v>
      </c>
    </row>
    <row r="39" spans="1:4" x14ac:dyDescent="0.3">
      <c r="A39" s="1">
        <v>38</v>
      </c>
      <c r="B39" s="1" t="s">
        <v>2</v>
      </c>
      <c r="C39" s="1" t="s">
        <v>5</v>
      </c>
      <c r="D39" s="1">
        <f t="shared" si="0"/>
        <v>0.89285714299999996</v>
      </c>
    </row>
    <row r="40" spans="1:4" x14ac:dyDescent="0.3">
      <c r="A40" s="1">
        <v>39</v>
      </c>
      <c r="B40" s="1" t="s">
        <v>2</v>
      </c>
      <c r="C40" s="1" t="s">
        <v>5</v>
      </c>
      <c r="D40" s="1">
        <f t="shared" si="0"/>
        <v>0.89285714299999996</v>
      </c>
    </row>
    <row r="41" spans="1:4" x14ac:dyDescent="0.3">
      <c r="A41" s="1">
        <v>40</v>
      </c>
      <c r="B41" s="1" t="s">
        <v>3</v>
      </c>
      <c r="C41" s="1" t="s">
        <v>4</v>
      </c>
      <c r="D41" s="1">
        <f t="shared" si="0"/>
        <v>0.89285714299999996</v>
      </c>
    </row>
    <row r="42" spans="1:4" x14ac:dyDescent="0.3">
      <c r="A42" s="1">
        <v>41</v>
      </c>
      <c r="B42" s="1" t="s">
        <v>3</v>
      </c>
      <c r="C42" s="1" t="s">
        <v>6</v>
      </c>
      <c r="D42" s="1">
        <f t="shared" si="0"/>
        <v>0.96153846200000004</v>
      </c>
    </row>
    <row r="43" spans="1:4" x14ac:dyDescent="0.3">
      <c r="A43" s="1">
        <v>42</v>
      </c>
      <c r="B43" s="1" t="s">
        <v>3</v>
      </c>
      <c r="C43" s="1" t="s">
        <v>7</v>
      </c>
      <c r="D43" s="1">
        <f t="shared" si="0"/>
        <v>0.96153846200000004</v>
      </c>
    </row>
    <row r="44" spans="1:4" x14ac:dyDescent="0.3">
      <c r="A44" s="1">
        <v>43</v>
      </c>
      <c r="B44" s="1" t="s">
        <v>3</v>
      </c>
      <c r="C44" s="1" t="s">
        <v>4</v>
      </c>
      <c r="D44" s="1">
        <f t="shared" si="0"/>
        <v>0.89285714299999996</v>
      </c>
    </row>
    <row r="45" spans="1:4" x14ac:dyDescent="0.3">
      <c r="A45" s="1">
        <v>44</v>
      </c>
      <c r="B45" s="1" t="s">
        <v>3</v>
      </c>
      <c r="C45" s="1" t="s">
        <v>7</v>
      </c>
      <c r="D45" s="1">
        <f t="shared" si="0"/>
        <v>0.96153846200000004</v>
      </c>
    </row>
    <row r="46" spans="1:4" x14ac:dyDescent="0.3">
      <c r="A46" s="1">
        <v>45</v>
      </c>
      <c r="B46" s="1" t="s">
        <v>3</v>
      </c>
      <c r="C46" s="1" t="s">
        <v>4</v>
      </c>
      <c r="D46" s="1">
        <f t="shared" si="0"/>
        <v>0.89285714299999996</v>
      </c>
    </row>
    <row r="47" spans="1:4" x14ac:dyDescent="0.3">
      <c r="A47" s="1">
        <v>46</v>
      </c>
      <c r="B47" s="1" t="s">
        <v>3</v>
      </c>
      <c r="C47" s="1" t="s">
        <v>6</v>
      </c>
      <c r="D47" s="1">
        <f t="shared" si="0"/>
        <v>0.96153846200000004</v>
      </c>
    </row>
    <row r="48" spans="1:4" x14ac:dyDescent="0.3">
      <c r="A48" s="1">
        <v>47</v>
      </c>
      <c r="B48" s="1" t="s">
        <v>2</v>
      </c>
      <c r="C48" s="1" t="s">
        <v>7</v>
      </c>
      <c r="D48" s="1">
        <f t="shared" si="0"/>
        <v>0.96153846200000004</v>
      </c>
    </row>
    <row r="49" spans="1:4" x14ac:dyDescent="0.3">
      <c r="A49" s="1">
        <v>48</v>
      </c>
      <c r="B49" s="1" t="s">
        <v>3</v>
      </c>
      <c r="C49" s="1" t="s">
        <v>5</v>
      </c>
      <c r="D49" s="1">
        <f t="shared" si="0"/>
        <v>0.78125</v>
      </c>
    </row>
    <row r="50" spans="1:4" x14ac:dyDescent="0.3">
      <c r="A50" s="1">
        <v>49</v>
      </c>
      <c r="B50" s="1" t="s">
        <v>2</v>
      </c>
      <c r="C50" s="1" t="s">
        <v>7</v>
      </c>
      <c r="D50" s="1">
        <f t="shared" si="0"/>
        <v>0.96153846200000004</v>
      </c>
    </row>
    <row r="51" spans="1:4" x14ac:dyDescent="0.3">
      <c r="A51" s="1">
        <v>50</v>
      </c>
      <c r="B51" s="1" t="s">
        <v>3</v>
      </c>
      <c r="C51" s="1" t="s">
        <v>5</v>
      </c>
      <c r="D51" s="1">
        <f t="shared" si="0"/>
        <v>0.78125</v>
      </c>
    </row>
    <row r="52" spans="1:4" x14ac:dyDescent="0.3">
      <c r="A52" s="1">
        <v>51</v>
      </c>
      <c r="B52" s="1" t="s">
        <v>2</v>
      </c>
      <c r="C52" s="1" t="s">
        <v>7</v>
      </c>
      <c r="D52" s="1">
        <f t="shared" si="0"/>
        <v>0.96153846200000004</v>
      </c>
    </row>
    <row r="53" spans="1:4" x14ac:dyDescent="0.3">
      <c r="A53" s="1">
        <v>52</v>
      </c>
      <c r="B53" s="1" t="s">
        <v>2</v>
      </c>
      <c r="C53" s="1" t="s">
        <v>5</v>
      </c>
      <c r="D53" s="1">
        <f t="shared" si="0"/>
        <v>0.89285714299999996</v>
      </c>
    </row>
    <row r="54" spans="1:4" x14ac:dyDescent="0.3">
      <c r="A54" s="1">
        <v>53</v>
      </c>
      <c r="B54" s="1" t="s">
        <v>3</v>
      </c>
      <c r="C54" s="1" t="s">
        <v>6</v>
      </c>
      <c r="D54" s="1">
        <f t="shared" si="0"/>
        <v>0.96153846200000004</v>
      </c>
    </row>
    <row r="55" spans="1:4" x14ac:dyDescent="0.3">
      <c r="A55" s="1">
        <v>54</v>
      </c>
      <c r="B55" s="1" t="s">
        <v>2</v>
      </c>
      <c r="C55" s="1" t="s">
        <v>4</v>
      </c>
      <c r="D55" s="1">
        <f t="shared" si="0"/>
        <v>2.5</v>
      </c>
    </row>
    <row r="56" spans="1:4" x14ac:dyDescent="0.3">
      <c r="A56" s="1">
        <v>55</v>
      </c>
      <c r="B56" s="1" t="s">
        <v>3</v>
      </c>
      <c r="C56" s="1" t="s">
        <v>4</v>
      </c>
      <c r="D56" s="1">
        <f t="shared" si="0"/>
        <v>0.89285714299999996</v>
      </c>
    </row>
    <row r="57" spans="1:4" x14ac:dyDescent="0.3">
      <c r="A57" s="1">
        <v>56</v>
      </c>
      <c r="B57" s="1" t="s">
        <v>3</v>
      </c>
      <c r="C57" s="1" t="s">
        <v>4</v>
      </c>
      <c r="D57" s="1">
        <f t="shared" si="0"/>
        <v>0.89285714299999996</v>
      </c>
    </row>
    <row r="58" spans="1:4" x14ac:dyDescent="0.3">
      <c r="A58" s="1">
        <v>57</v>
      </c>
      <c r="B58" s="1" t="s">
        <v>2</v>
      </c>
      <c r="C58" s="1" t="s">
        <v>6</v>
      </c>
      <c r="D58" s="1">
        <f t="shared" si="0"/>
        <v>1.0416666670000001</v>
      </c>
    </row>
    <row r="59" spans="1:4" x14ac:dyDescent="0.3">
      <c r="A59" s="1">
        <v>58</v>
      </c>
      <c r="B59" s="1" t="s">
        <v>3</v>
      </c>
      <c r="C59" s="1" t="s">
        <v>4</v>
      </c>
      <c r="D59" s="1">
        <f t="shared" si="0"/>
        <v>0.89285714299999996</v>
      </c>
    </row>
    <row r="60" spans="1:4" x14ac:dyDescent="0.3">
      <c r="A60" s="1">
        <v>59</v>
      </c>
      <c r="B60" s="1" t="s">
        <v>2</v>
      </c>
      <c r="C60" s="1" t="s">
        <v>6</v>
      </c>
      <c r="D60" s="1">
        <f t="shared" si="0"/>
        <v>1.0416666670000001</v>
      </c>
    </row>
    <row r="61" spans="1:4" x14ac:dyDescent="0.3">
      <c r="A61" s="1">
        <v>60</v>
      </c>
      <c r="B61" s="1" t="s">
        <v>3</v>
      </c>
      <c r="C61" s="1" t="s">
        <v>6</v>
      </c>
      <c r="D61" s="1">
        <f t="shared" si="0"/>
        <v>0.96153846200000004</v>
      </c>
    </row>
    <row r="62" spans="1:4" x14ac:dyDescent="0.3">
      <c r="A62" s="1">
        <v>61</v>
      </c>
      <c r="B62" s="1" t="s">
        <v>3</v>
      </c>
      <c r="C62" s="1" t="s">
        <v>7</v>
      </c>
      <c r="D62" s="1">
        <f t="shared" si="0"/>
        <v>0.96153846200000004</v>
      </c>
    </row>
    <row r="63" spans="1:4" x14ac:dyDescent="0.3">
      <c r="A63" s="1">
        <v>62</v>
      </c>
      <c r="B63" s="1" t="s">
        <v>3</v>
      </c>
      <c r="C63" s="1" t="s">
        <v>5</v>
      </c>
      <c r="D63" s="1">
        <f t="shared" si="0"/>
        <v>0.78125</v>
      </c>
    </row>
    <row r="64" spans="1:4" x14ac:dyDescent="0.3">
      <c r="A64" s="1">
        <v>63</v>
      </c>
      <c r="B64" s="1" t="s">
        <v>2</v>
      </c>
      <c r="C64" s="1" t="s">
        <v>7</v>
      </c>
      <c r="D64" s="1">
        <f t="shared" si="0"/>
        <v>0.96153846200000004</v>
      </c>
    </row>
    <row r="65" spans="1:4" x14ac:dyDescent="0.3">
      <c r="A65" s="1">
        <v>64</v>
      </c>
      <c r="B65" s="1" t="s">
        <v>2</v>
      </c>
      <c r="C65" s="1" t="s">
        <v>6</v>
      </c>
      <c r="D65" s="1">
        <f t="shared" si="0"/>
        <v>1.0416666670000001</v>
      </c>
    </row>
    <row r="66" spans="1:4" x14ac:dyDescent="0.3">
      <c r="A66" s="1">
        <v>65</v>
      </c>
      <c r="B66" s="1" t="s">
        <v>3</v>
      </c>
      <c r="C66" s="1" t="s">
        <v>7</v>
      </c>
      <c r="D66" s="1">
        <f t="shared" si="0"/>
        <v>0.96153846200000004</v>
      </c>
    </row>
    <row r="67" spans="1:4" x14ac:dyDescent="0.3">
      <c r="A67" s="1">
        <v>66</v>
      </c>
      <c r="B67" s="1" t="s">
        <v>2</v>
      </c>
      <c r="C67" s="1" t="s">
        <v>7</v>
      </c>
      <c r="D67" s="1">
        <f t="shared" ref="D67:D101" si="8">VLOOKUP(B67&amp;"_"&amp;C67,$G$3:$M$11,7,)</f>
        <v>0.96153846200000004</v>
      </c>
    </row>
    <row r="68" spans="1:4" x14ac:dyDescent="0.3">
      <c r="A68" s="1">
        <v>67</v>
      </c>
      <c r="B68" s="1" t="s">
        <v>3</v>
      </c>
      <c r="C68" s="1" t="s">
        <v>5</v>
      </c>
      <c r="D68" s="1">
        <f t="shared" si="8"/>
        <v>0.78125</v>
      </c>
    </row>
    <row r="69" spans="1:4" x14ac:dyDescent="0.3">
      <c r="A69" s="1">
        <v>68</v>
      </c>
      <c r="B69" s="1" t="s">
        <v>3</v>
      </c>
      <c r="C69" s="1" t="s">
        <v>5</v>
      </c>
      <c r="D69" s="1">
        <f t="shared" si="8"/>
        <v>0.78125</v>
      </c>
    </row>
    <row r="70" spans="1:4" x14ac:dyDescent="0.3">
      <c r="A70" s="1">
        <v>69</v>
      </c>
      <c r="B70" s="1" t="s">
        <v>2</v>
      </c>
      <c r="C70" s="1" t="s">
        <v>7</v>
      </c>
      <c r="D70" s="1">
        <f t="shared" si="8"/>
        <v>0.96153846200000004</v>
      </c>
    </row>
    <row r="71" spans="1:4" x14ac:dyDescent="0.3">
      <c r="A71" s="1">
        <v>70</v>
      </c>
      <c r="B71" s="1" t="s">
        <v>3</v>
      </c>
      <c r="C71" s="1" t="s">
        <v>4</v>
      </c>
      <c r="D71" s="1">
        <f t="shared" si="8"/>
        <v>0.89285714299999996</v>
      </c>
    </row>
    <row r="72" spans="1:4" x14ac:dyDescent="0.3">
      <c r="A72" s="1">
        <v>71</v>
      </c>
      <c r="B72" s="1" t="s">
        <v>2</v>
      </c>
      <c r="C72" s="1" t="s">
        <v>5</v>
      </c>
      <c r="D72" s="1">
        <f t="shared" si="8"/>
        <v>0.89285714299999996</v>
      </c>
    </row>
    <row r="73" spans="1:4" x14ac:dyDescent="0.3">
      <c r="A73" s="1">
        <v>72</v>
      </c>
      <c r="B73" s="1" t="s">
        <v>3</v>
      </c>
      <c r="C73" s="1" t="s">
        <v>5</v>
      </c>
      <c r="D73" s="1">
        <f t="shared" si="8"/>
        <v>0.78125</v>
      </c>
    </row>
    <row r="74" spans="1:4" x14ac:dyDescent="0.3">
      <c r="A74" s="1">
        <v>73</v>
      </c>
      <c r="B74" s="1" t="s">
        <v>3</v>
      </c>
      <c r="C74" s="1" t="s">
        <v>4</v>
      </c>
      <c r="D74" s="1">
        <f t="shared" si="8"/>
        <v>0.89285714299999996</v>
      </c>
    </row>
    <row r="75" spans="1:4" x14ac:dyDescent="0.3">
      <c r="A75" s="1">
        <v>74</v>
      </c>
      <c r="B75" s="1" t="s">
        <v>2</v>
      </c>
      <c r="C75" s="1" t="s">
        <v>4</v>
      </c>
      <c r="D75" s="1">
        <f t="shared" si="8"/>
        <v>2.5</v>
      </c>
    </row>
    <row r="76" spans="1:4" x14ac:dyDescent="0.3">
      <c r="A76" s="1">
        <v>75</v>
      </c>
      <c r="B76" s="1" t="s">
        <v>3</v>
      </c>
      <c r="C76" s="1" t="s">
        <v>7</v>
      </c>
      <c r="D76" s="1">
        <f t="shared" si="8"/>
        <v>0.96153846200000004</v>
      </c>
    </row>
    <row r="77" spans="1:4" x14ac:dyDescent="0.3">
      <c r="A77" s="1">
        <v>76</v>
      </c>
      <c r="B77" s="1" t="s">
        <v>2</v>
      </c>
      <c r="C77" s="1" t="s">
        <v>5</v>
      </c>
      <c r="D77" s="1">
        <f t="shared" si="8"/>
        <v>0.89285714299999996</v>
      </c>
    </row>
    <row r="78" spans="1:4" x14ac:dyDescent="0.3">
      <c r="A78" s="1">
        <v>77</v>
      </c>
      <c r="B78" s="1" t="s">
        <v>3</v>
      </c>
      <c r="C78" s="1" t="s">
        <v>6</v>
      </c>
      <c r="D78" s="1">
        <f t="shared" si="8"/>
        <v>0.96153846200000004</v>
      </c>
    </row>
    <row r="79" spans="1:4" x14ac:dyDescent="0.3">
      <c r="A79" s="1">
        <v>78</v>
      </c>
      <c r="B79" s="1" t="s">
        <v>3</v>
      </c>
      <c r="C79" s="1" t="s">
        <v>7</v>
      </c>
      <c r="D79" s="1">
        <f t="shared" si="8"/>
        <v>0.96153846200000004</v>
      </c>
    </row>
    <row r="80" spans="1:4" x14ac:dyDescent="0.3">
      <c r="A80" s="1">
        <v>79</v>
      </c>
      <c r="B80" s="1" t="s">
        <v>2</v>
      </c>
      <c r="C80" s="1" t="s">
        <v>5</v>
      </c>
      <c r="D80" s="1">
        <f t="shared" si="8"/>
        <v>0.89285714299999996</v>
      </c>
    </row>
    <row r="81" spans="1:4" x14ac:dyDescent="0.3">
      <c r="A81" s="1">
        <v>80</v>
      </c>
      <c r="B81" s="1" t="s">
        <v>3</v>
      </c>
      <c r="C81" s="1" t="s">
        <v>7</v>
      </c>
      <c r="D81" s="1">
        <f t="shared" si="8"/>
        <v>0.96153846200000004</v>
      </c>
    </row>
    <row r="82" spans="1:4" x14ac:dyDescent="0.3">
      <c r="A82" s="1">
        <v>81</v>
      </c>
      <c r="B82" s="1" t="s">
        <v>2</v>
      </c>
      <c r="C82" s="1" t="s">
        <v>6</v>
      </c>
      <c r="D82" s="1">
        <f t="shared" si="8"/>
        <v>1.0416666670000001</v>
      </c>
    </row>
    <row r="83" spans="1:4" x14ac:dyDescent="0.3">
      <c r="A83" s="1">
        <v>82</v>
      </c>
      <c r="B83" s="1" t="s">
        <v>3</v>
      </c>
      <c r="C83" s="1" t="s">
        <v>4</v>
      </c>
      <c r="D83" s="1">
        <f t="shared" si="8"/>
        <v>0.89285714299999996</v>
      </c>
    </row>
    <row r="84" spans="1:4" x14ac:dyDescent="0.3">
      <c r="A84" s="1">
        <v>83</v>
      </c>
      <c r="B84" s="1" t="s">
        <v>3</v>
      </c>
      <c r="C84" s="1" t="s">
        <v>4</v>
      </c>
      <c r="D84" s="1">
        <f t="shared" si="8"/>
        <v>0.89285714299999996</v>
      </c>
    </row>
    <row r="85" spans="1:4" x14ac:dyDescent="0.3">
      <c r="A85" s="1">
        <v>84</v>
      </c>
      <c r="B85" s="1" t="s">
        <v>2</v>
      </c>
      <c r="C85" s="1" t="s">
        <v>7</v>
      </c>
      <c r="D85" s="1">
        <f t="shared" si="8"/>
        <v>0.96153846200000004</v>
      </c>
    </row>
    <row r="86" spans="1:4" x14ac:dyDescent="0.3">
      <c r="A86" s="1">
        <v>85</v>
      </c>
      <c r="B86" s="1" t="s">
        <v>2</v>
      </c>
      <c r="C86" s="1" t="s">
        <v>7</v>
      </c>
      <c r="D86" s="1">
        <f t="shared" si="8"/>
        <v>0.96153846200000004</v>
      </c>
    </row>
    <row r="87" spans="1:4" x14ac:dyDescent="0.3">
      <c r="A87" s="1">
        <v>86</v>
      </c>
      <c r="B87" s="1" t="s">
        <v>3</v>
      </c>
      <c r="C87" s="1" t="s">
        <v>5</v>
      </c>
      <c r="D87" s="1">
        <f t="shared" si="8"/>
        <v>0.78125</v>
      </c>
    </row>
    <row r="88" spans="1:4" x14ac:dyDescent="0.3">
      <c r="A88" s="1">
        <v>87</v>
      </c>
      <c r="B88" s="1" t="s">
        <v>2</v>
      </c>
      <c r="C88" s="1" t="s">
        <v>5</v>
      </c>
      <c r="D88" s="1">
        <f t="shared" si="8"/>
        <v>0.89285714299999996</v>
      </c>
    </row>
    <row r="89" spans="1:4" x14ac:dyDescent="0.3">
      <c r="A89" s="1">
        <v>88</v>
      </c>
      <c r="B89" s="1" t="s">
        <v>3</v>
      </c>
      <c r="C89" s="1" t="s">
        <v>5</v>
      </c>
      <c r="D89" s="1">
        <f t="shared" si="8"/>
        <v>0.78125</v>
      </c>
    </row>
    <row r="90" spans="1:4" x14ac:dyDescent="0.3">
      <c r="A90" s="1">
        <v>89</v>
      </c>
      <c r="B90" s="1" t="s">
        <v>3</v>
      </c>
      <c r="C90" s="1" t="s">
        <v>6</v>
      </c>
      <c r="D90" s="1">
        <f t="shared" si="8"/>
        <v>0.96153846200000004</v>
      </c>
    </row>
    <row r="91" spans="1:4" x14ac:dyDescent="0.3">
      <c r="A91" s="1">
        <v>90</v>
      </c>
      <c r="B91" s="1" t="s">
        <v>2</v>
      </c>
      <c r="C91" s="1" t="s">
        <v>5</v>
      </c>
      <c r="D91" s="1">
        <f t="shared" si="8"/>
        <v>0.89285714299999996</v>
      </c>
    </row>
    <row r="92" spans="1:4" x14ac:dyDescent="0.3">
      <c r="A92" s="1">
        <v>91</v>
      </c>
      <c r="B92" s="1" t="s">
        <v>3</v>
      </c>
      <c r="C92" s="1" t="s">
        <v>5</v>
      </c>
      <c r="D92" s="1">
        <f t="shared" si="8"/>
        <v>0.78125</v>
      </c>
    </row>
    <row r="93" spans="1:4" x14ac:dyDescent="0.3">
      <c r="A93" s="1">
        <v>92</v>
      </c>
      <c r="B93" s="1" t="s">
        <v>2</v>
      </c>
      <c r="C93" s="1" t="s">
        <v>7</v>
      </c>
      <c r="D93" s="1">
        <f t="shared" si="8"/>
        <v>0.96153846200000004</v>
      </c>
    </row>
    <row r="94" spans="1:4" x14ac:dyDescent="0.3">
      <c r="A94" s="1">
        <v>93</v>
      </c>
      <c r="B94" s="1" t="s">
        <v>2</v>
      </c>
      <c r="C94" s="1" t="s">
        <v>5</v>
      </c>
      <c r="D94" s="1">
        <f t="shared" si="8"/>
        <v>0.89285714299999996</v>
      </c>
    </row>
    <row r="95" spans="1:4" x14ac:dyDescent="0.3">
      <c r="A95" s="1">
        <v>94</v>
      </c>
      <c r="B95" s="1" t="s">
        <v>2</v>
      </c>
      <c r="C95" s="1" t="s">
        <v>4</v>
      </c>
      <c r="D95" s="1">
        <f t="shared" si="8"/>
        <v>2.5</v>
      </c>
    </row>
    <row r="96" spans="1:4" x14ac:dyDescent="0.3">
      <c r="A96" s="1">
        <v>95</v>
      </c>
      <c r="B96" s="1" t="s">
        <v>2</v>
      </c>
      <c r="C96" s="1" t="s">
        <v>6</v>
      </c>
      <c r="D96" s="1">
        <f t="shared" si="8"/>
        <v>1.0416666670000001</v>
      </c>
    </row>
    <row r="97" spans="1:4" x14ac:dyDescent="0.3">
      <c r="A97" s="1">
        <v>96</v>
      </c>
      <c r="B97" s="1" t="s">
        <v>2</v>
      </c>
      <c r="C97" s="1" t="s">
        <v>4</v>
      </c>
      <c r="D97" s="1">
        <f t="shared" si="8"/>
        <v>2.5</v>
      </c>
    </row>
    <row r="98" spans="1:4" x14ac:dyDescent="0.3">
      <c r="A98" s="1">
        <v>97</v>
      </c>
      <c r="B98" s="1" t="s">
        <v>3</v>
      </c>
      <c r="C98" s="1" t="s">
        <v>6</v>
      </c>
      <c r="D98" s="1">
        <f t="shared" si="8"/>
        <v>0.96153846200000004</v>
      </c>
    </row>
    <row r="99" spans="1:4" x14ac:dyDescent="0.3">
      <c r="A99" s="1">
        <v>98</v>
      </c>
      <c r="B99" s="1" t="s">
        <v>3</v>
      </c>
      <c r="C99" s="1" t="s">
        <v>5</v>
      </c>
      <c r="D99" s="1">
        <f t="shared" si="8"/>
        <v>0.78125</v>
      </c>
    </row>
    <row r="100" spans="1:4" x14ac:dyDescent="0.3">
      <c r="A100" s="1">
        <v>99</v>
      </c>
      <c r="B100" s="1" t="s">
        <v>2</v>
      </c>
      <c r="C100" s="1" t="s">
        <v>4</v>
      </c>
      <c r="D100" s="1">
        <f t="shared" si="8"/>
        <v>2.5</v>
      </c>
    </row>
    <row r="101" spans="1:4" x14ac:dyDescent="0.3">
      <c r="A101" s="1">
        <v>100</v>
      </c>
      <c r="B101" s="1" t="s">
        <v>3</v>
      </c>
      <c r="C101" s="1" t="s">
        <v>6</v>
      </c>
      <c r="D101" s="1">
        <f t="shared" si="8"/>
        <v>0.96153846200000004</v>
      </c>
    </row>
  </sheetData>
  <conditionalFormatting sqref="M4:M13">
    <cfRule type="dataBar" priority="1">
      <dataBar>
        <cfvo type="num" val="0"/>
        <cfvo type="num" val="10"/>
        <color rgb="FFFF555A"/>
      </dataBar>
      <extLst>
        <ext xmlns:x14="http://schemas.microsoft.com/office/spreadsheetml/2009/9/main" uri="{B025F937-C7B1-47D3-B67F-A62EFF666E3E}">
          <x14:id>{1E5783E3-5EB6-4787-9177-0688651D151A}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5783E3-5EB6-4787-9177-0688651D151A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M4:M13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CELL weighting 1 wymiar</vt:lpstr>
      <vt:lpstr>CELL weighting 2 wymiary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Neska (WiseRabbit)</dc:creator>
  <cp:lastModifiedBy>Rafał Neska (WiseRabbit)</cp:lastModifiedBy>
  <dcterms:created xsi:type="dcterms:W3CDTF">2024-04-11T12:22:11Z</dcterms:created>
  <dcterms:modified xsi:type="dcterms:W3CDTF">2024-06-19T08:08:10Z</dcterms:modified>
</cp:coreProperties>
</file>